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REALISATION BATIMENT\elec rj connectique\"/>
    </mc:Choice>
  </mc:AlternateContent>
  <bookViews>
    <workbookView xWindow="0" yWindow="0" windowWidth="23040" windowHeight="9120"/>
  </bookViews>
  <sheets>
    <sheet name="RJ + electricité rdch-1ER" sheetId="1" r:id="rId1"/>
    <sheet name="rj 45" sheetId="2" r:id="rId2"/>
    <sheet name="evacuation " sheetId="3" r:id="rId3"/>
  </sheets>
  <definedNames>
    <definedName name="_xlnm.Print_Titles" localSheetId="0">'RJ + electricité rdch-1ER'!$3:$3</definedName>
    <definedName name="Z_34ED2B1C_DB2B_46D2_8A83_9F78DA572260_.wvu.Cols" localSheetId="0" hidden="1">'RJ + electricité rdch-1ER'!$C:$F</definedName>
    <definedName name="Z_34ED2B1C_DB2B_46D2_8A83_9F78DA572260_.wvu.PrintArea" localSheetId="0" hidden="1">'RJ + electricité rdch-1ER'!$A$1:$P$114</definedName>
    <definedName name="Z_34ED2B1C_DB2B_46D2_8A83_9F78DA572260_.wvu.PrintTitles" localSheetId="0" hidden="1">'RJ + electricité rdch-1ER'!$3:$3</definedName>
    <definedName name="_xlnm.Print_Area" localSheetId="0">'RJ + electricité rdch-1ER'!$A$1:$P$114</definedName>
  </definedNames>
  <calcPr calcId="152511"/>
  <customWorkbookViews>
    <customWorkbookView name="Veronique ROUSSEL - Affichage personnalisé" guid="{34ED2B1C-DB2B-46D2-8A83-9F78DA572260}" mergeInterval="0" personalView="1" maximized="1" xWindow="-9" yWindow="-9" windowWidth="1938" windowHeight="10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6" i="1" l="1"/>
  <c r="M106" i="1"/>
  <c r="N106" i="1" l="1"/>
  <c r="L106" i="1"/>
  <c r="E56" i="2"/>
  <c r="C106" i="1"/>
  <c r="H106" i="1"/>
  <c r="K54" i="1"/>
  <c r="K53" i="1"/>
  <c r="F53" i="1"/>
  <c r="E53" i="1"/>
  <c r="K34" i="1"/>
  <c r="K30" i="1"/>
  <c r="K16" i="1"/>
  <c r="F55" i="2" l="1"/>
  <c r="E55" i="2"/>
  <c r="D55" i="2"/>
  <c r="K9" i="1" l="1"/>
  <c r="E5" i="1"/>
  <c r="K62" i="1"/>
  <c r="K61" i="1"/>
  <c r="K50" i="1"/>
  <c r="K49" i="1"/>
  <c r="K48" i="1"/>
  <c r="K45" i="1"/>
  <c r="K44" i="1"/>
  <c r="K43" i="1"/>
  <c r="K42" i="1"/>
  <c r="K39" i="1"/>
  <c r="K38" i="1"/>
  <c r="K35" i="1"/>
  <c r="K33" i="1"/>
  <c r="K32" i="1"/>
  <c r="K29" i="1"/>
  <c r="K28" i="1"/>
  <c r="K24" i="1"/>
  <c r="K23" i="1"/>
  <c r="K22" i="1"/>
  <c r="K19" i="1"/>
  <c r="K18" i="1"/>
  <c r="K17" i="1"/>
  <c r="K14" i="1"/>
  <c r="K13" i="1"/>
  <c r="O106" i="1"/>
  <c r="E9" i="1"/>
  <c r="E19" i="1"/>
  <c r="F19" i="1"/>
  <c r="K106" i="1" l="1"/>
  <c r="C53" i="2"/>
  <c r="B54" i="2"/>
  <c r="C35" i="2"/>
  <c r="C25" i="2"/>
  <c r="E6" i="1" l="1"/>
  <c r="E13" i="1"/>
  <c r="E14" i="1"/>
  <c r="E16" i="1"/>
  <c r="E17" i="1"/>
  <c r="E18" i="1"/>
  <c r="E22" i="1"/>
  <c r="E23" i="1"/>
  <c r="E24" i="1"/>
  <c r="E27" i="1"/>
  <c r="E28" i="1"/>
  <c r="E29" i="1"/>
  <c r="E33" i="1"/>
  <c r="E35" i="1"/>
  <c r="E38" i="1"/>
  <c r="E39" i="1"/>
  <c r="E42" i="1"/>
  <c r="E44" i="1"/>
  <c r="E45" i="1"/>
  <c r="E46" i="1"/>
  <c r="E47" i="1"/>
  <c r="E48" i="1"/>
  <c r="E49" i="1"/>
  <c r="E50" i="1"/>
  <c r="E61" i="1"/>
  <c r="E62" i="1"/>
  <c r="F61" i="1"/>
  <c r="F62" i="1"/>
  <c r="E106" i="1" l="1"/>
  <c r="F6" i="1"/>
  <c r="F9" i="1"/>
  <c r="F13" i="1"/>
  <c r="F14" i="1"/>
  <c r="F16" i="1"/>
  <c r="F17" i="1"/>
  <c r="F18" i="1"/>
  <c r="F24" i="1"/>
  <c r="F22" i="1"/>
  <c r="F23" i="1"/>
  <c r="F28" i="1"/>
  <c r="F29" i="1"/>
  <c r="F33" i="1"/>
  <c r="F35" i="1"/>
  <c r="F38" i="1"/>
  <c r="F39" i="1"/>
  <c r="F42" i="1"/>
  <c r="F43" i="1"/>
  <c r="F44" i="1"/>
  <c r="F45" i="1"/>
  <c r="F48" i="1"/>
  <c r="F49" i="1"/>
  <c r="F50" i="1"/>
  <c r="F5" i="1"/>
  <c r="F106" i="1" l="1"/>
</calcChain>
</file>

<file path=xl/sharedStrings.xml><?xml version="1.0" encoding="utf-8"?>
<sst xmlns="http://schemas.openxmlformats.org/spreadsheetml/2006/main" count="263" uniqueCount="161">
  <si>
    <t>matériel</t>
  </si>
  <si>
    <t>cirage</t>
  </si>
  <si>
    <t>bac à cire</t>
  </si>
  <si>
    <t>couteau à cire</t>
  </si>
  <si>
    <t>qté actuelle</t>
  </si>
  <si>
    <t>machine à platre</t>
  </si>
  <si>
    <t>taille platre</t>
  </si>
  <si>
    <t xml:space="preserve">ébouillanteuse </t>
  </si>
  <si>
    <t>micro onde</t>
  </si>
  <si>
    <t>autoclave</t>
  </si>
  <si>
    <t>compresseur extérieur</t>
  </si>
  <si>
    <t xml:space="preserve">vernis : </t>
  </si>
  <si>
    <t>réfrigérateur</t>
  </si>
  <si>
    <t>impression 3D</t>
  </si>
  <si>
    <t>Imprimante 3d</t>
  </si>
  <si>
    <t xml:space="preserve">Numérisation </t>
  </si>
  <si>
    <t>2 SCAN</t>
  </si>
  <si>
    <t>PC</t>
  </si>
  <si>
    <t>Platre</t>
  </si>
  <si>
    <t>Silicone</t>
  </si>
  <si>
    <t>RJ 45</t>
  </si>
  <si>
    <t>wifi</t>
  </si>
  <si>
    <t>Logistique</t>
  </si>
  <si>
    <t>PC douchette embarqué</t>
  </si>
  <si>
    <t xml:space="preserve">Contrôle </t>
  </si>
  <si>
    <t xml:space="preserve">PC </t>
  </si>
  <si>
    <t xml:space="preserve"> </t>
  </si>
  <si>
    <t>Poste Info logistique/badge/dispatch orientable côté dispatch et préparation des Livraisons</t>
  </si>
  <si>
    <t>box (5 pc par Poste)</t>
  </si>
  <si>
    <t>moteur extracteur+armoire élèctrique</t>
  </si>
  <si>
    <t>déshumidificateur ?? A trouver</t>
  </si>
  <si>
    <r>
      <t>laser marquage</t>
    </r>
    <r>
      <rPr>
        <i/>
        <u/>
        <sz val="11"/>
        <color theme="1"/>
        <rFont val="Calibri"/>
        <family val="2"/>
        <scheme val="minor"/>
      </rPr>
      <t xml:space="preserve"> puissance inconnu</t>
    </r>
  </si>
  <si>
    <t>Imprimante (type Ricoh)</t>
  </si>
  <si>
    <t>imprimante BADGE Z 7 ??</t>
  </si>
  <si>
    <t>Vaporetto</t>
  </si>
  <si>
    <t>projection qtés</t>
  </si>
  <si>
    <t>TOTAL</t>
  </si>
  <si>
    <t>soit 73 kw hors éclairage et chauffage</t>
  </si>
  <si>
    <t>Four UV</t>
  </si>
  <si>
    <t>Conditionnement</t>
  </si>
  <si>
    <t>injection silicone (80w /1000w max)</t>
  </si>
  <si>
    <t>P max en W demandé avec projection</t>
  </si>
  <si>
    <t>P max en W actuel</t>
  </si>
  <si>
    <t>P max unitaire en W</t>
  </si>
  <si>
    <t>HORS BUREAU</t>
  </si>
  <si>
    <t xml:space="preserve">Puissance électrique exprimée dans les modes d'emploi. Nous avons mis les puissances max. </t>
  </si>
  <si>
    <t xml:space="preserve">Actuellement nous sommes avec un abonnement Elec à 24 Kw, pour un calcul  simulé sur les puissances max à 43 Kw sachant qu'il faut ajouter les éclairages, les 4 convecteurs électriques, les postes informatiques PC (25 actuellement) + 2 serveurs et accessoires. </t>
  </si>
  <si>
    <t xml:space="preserve">PRISE RJ </t>
  </si>
  <si>
    <t>Téléphone + impr + pc</t>
  </si>
  <si>
    <t>RDCH</t>
  </si>
  <si>
    <t xml:space="preserve"> PC</t>
  </si>
  <si>
    <t>stock :</t>
  </si>
  <si>
    <t>imprimante BADGE Z 7</t>
  </si>
  <si>
    <t>imprmante BL</t>
  </si>
  <si>
    <t>WIFI</t>
  </si>
  <si>
    <t>Bureau Logisticien</t>
  </si>
  <si>
    <t>ADV :  PC + IMPR INDI + TEL</t>
  </si>
  <si>
    <t>FAX</t>
  </si>
  <si>
    <t>Locaux Sociaux</t>
  </si>
  <si>
    <t>bureau Prod. PC + Tel</t>
  </si>
  <si>
    <t>salle de pause</t>
  </si>
  <si>
    <t>dir co</t>
  </si>
  <si>
    <t>arrivée technique</t>
  </si>
  <si>
    <t>resp prod</t>
  </si>
  <si>
    <t>dir vro</t>
  </si>
  <si>
    <t>rh</t>
  </si>
  <si>
    <t>ass dir</t>
  </si>
  <si>
    <t>dir pro</t>
  </si>
  <si>
    <t>commerce</t>
  </si>
  <si>
    <t>Puissance électrique AUDITECH</t>
  </si>
  <si>
    <t>Bureaux 1er etage</t>
  </si>
  <si>
    <t>PRISE RESEAU et TELEPHONE AUDITECH</t>
  </si>
  <si>
    <t>extracteur d'air (récup de celui actuel vernis)</t>
  </si>
  <si>
    <t>PROJECTION 2018</t>
  </si>
  <si>
    <t xml:space="preserve">MODIFICATION </t>
  </si>
  <si>
    <t>projection PC qtés</t>
  </si>
  <si>
    <t>300 W Pour 2 postes complets</t>
  </si>
  <si>
    <t>lampe éclairage individuel</t>
  </si>
  <si>
    <t>prise supplémentaires</t>
  </si>
  <si>
    <t>RJ INFO</t>
  </si>
  <si>
    <t xml:space="preserve">RJ TEL </t>
  </si>
  <si>
    <t>compta/appro/Daf</t>
  </si>
  <si>
    <t>Pole Editique/reprographie dont fax</t>
  </si>
  <si>
    <t>Resp. Vente</t>
  </si>
  <si>
    <t xml:space="preserve">salle réunion PC au sol au milieu ? </t>
  </si>
  <si>
    <t>?</t>
  </si>
  <si>
    <t xml:space="preserve">box entretien </t>
  </si>
  <si>
    <t xml:space="preserve">box réception </t>
  </si>
  <si>
    <t>P Courant sans couloir hors toilette, hors local techniqeu</t>
  </si>
  <si>
    <t>5 blocs de 5 box à 1 descente (x5 pc) de 8 Kw</t>
  </si>
  <si>
    <t>Prévoir prise IP 57 (étanches)</t>
  </si>
  <si>
    <t>Eclairage ?</t>
  </si>
  <si>
    <t>en fonction éclairage, lampe d'appoint</t>
  </si>
  <si>
    <t xml:space="preserve">prise PC Suppl. </t>
  </si>
  <si>
    <t>bloc de 2 ip57</t>
  </si>
  <si>
    <t>bloc 4 prises</t>
  </si>
  <si>
    <t>pièce à main table gravure</t>
  </si>
  <si>
    <t xml:space="preserve">une alimentation électrique, voir transfert armoire actuelle ? </t>
  </si>
  <si>
    <t>1 bloc de 6 PC</t>
  </si>
  <si>
    <t>6 Blocs de 2 prises</t>
  </si>
  <si>
    <t xml:space="preserve">  </t>
  </si>
  <si>
    <t>Poste Info</t>
  </si>
  <si>
    <t>onduleur</t>
  </si>
  <si>
    <t>Poste Info dispatch/badge/dispatch orientable côté dispatch et préparation des Livraisons</t>
  </si>
  <si>
    <t>y compris fer à souder et lampe d'appoint</t>
  </si>
  <si>
    <t xml:space="preserve"> 5 Postes de travail alimenté par bloc dans les meubles, alimentation descendante du plafond</t>
  </si>
  <si>
    <t>alimen descendante du plafond</t>
  </si>
  <si>
    <t xml:space="preserve">sur poste de travail petites appareillages </t>
  </si>
  <si>
    <t>Dispatch</t>
  </si>
  <si>
    <t>Logistique (préparation Commandes)</t>
  </si>
  <si>
    <t>Poste info</t>
  </si>
  <si>
    <t>prise de services courant</t>
  </si>
  <si>
    <t>Poste déballage</t>
  </si>
  <si>
    <t>Prise de courant services</t>
  </si>
  <si>
    <t>2 blocs de 2</t>
  </si>
  <si>
    <t>bureau logistique</t>
  </si>
  <si>
    <t>2 blocs de 4 prises (onduleur)</t>
  </si>
  <si>
    <t xml:space="preserve">salle réunion production </t>
  </si>
  <si>
    <t>2 postes info</t>
  </si>
  <si>
    <t>2 blocs 2 prises</t>
  </si>
  <si>
    <t>Salle de pause</t>
  </si>
  <si>
    <t>vestiaires</t>
  </si>
  <si>
    <t>Infirmerie</t>
  </si>
  <si>
    <t>sanitaire</t>
  </si>
  <si>
    <t>bureau RP</t>
  </si>
  <si>
    <t>Salle archives</t>
  </si>
  <si>
    <t>ADV</t>
  </si>
  <si>
    <t>Entrée</t>
  </si>
  <si>
    <t>Stock</t>
  </si>
  <si>
    <t>prévoir prises services</t>
  </si>
  <si>
    <t>1ER ETAGE</t>
  </si>
  <si>
    <t>ligne RTC</t>
  </si>
  <si>
    <t>Phonie Ascenseur</t>
  </si>
  <si>
    <t>Télésurveillance/incendie</t>
  </si>
  <si>
    <t>salle platre</t>
  </si>
  <si>
    <t>salle vernis</t>
  </si>
  <si>
    <t xml:space="preserve">Production </t>
  </si>
  <si>
    <t>alimentation eau</t>
  </si>
  <si>
    <t xml:space="preserve">Evacuation </t>
  </si>
  <si>
    <t xml:space="preserve">décantation </t>
  </si>
  <si>
    <t>Evier</t>
  </si>
  <si>
    <t>Stock robinet service entretien / dispositif adapté ménage</t>
  </si>
  <si>
    <t>Rdch</t>
  </si>
  <si>
    <t>Etage</t>
  </si>
  <si>
    <t>coin "détente"</t>
  </si>
  <si>
    <t>hors sanitaire, vestiaire, infirmerie, salle pause</t>
  </si>
  <si>
    <t>robinet service ménage</t>
  </si>
  <si>
    <t>voir interupteur / emplacement radiateur</t>
  </si>
  <si>
    <t>10 postes 1 ordi + 2 ecran +1 impr+1 scan +1 caque Tel +1 onduleur</t>
  </si>
  <si>
    <t>1 alimentation électrique panneau tetra</t>
  </si>
  <si>
    <t>Prévoir prise IP 57 (étanches) descente du plafond pour pouvoir tourner spiralé</t>
  </si>
  <si>
    <t>Qté validée 28-02-2018</t>
  </si>
  <si>
    <t>validé</t>
  </si>
  <si>
    <t>3 perches montées (+2 perches en attente) + 5 blocs multi prise de 4 prises (les nouveaux postes de travail seront prééquipés</t>
  </si>
  <si>
    <t>Qté validée 28-02-2018 - IP55 (permet projection à distance)</t>
  </si>
  <si>
    <t>montage et démontage armoire spécifique par BAZIN, Cable passé par VOLTA</t>
  </si>
  <si>
    <t>Qté validée 28-02-2018 (=&gt; 2 segments)</t>
  </si>
  <si>
    <t>devis air + à revoir MLE</t>
  </si>
  <si>
    <t>1 alim tri phasé adaptée au monophasé actuel, permettra ensuite un compresseur plus puissant</t>
  </si>
  <si>
    <t>prise fournies par auditech</t>
  </si>
  <si>
    <t>PRISE TEL validé 28-02-2018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</si>
</sst>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3" borderId="14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4" xfId="0" applyFill="1" applyBorder="1" applyAlignment="1">
      <alignment horizontal="center" vertical="center" wrapText="1"/>
    </xf>
    <xf numFmtId="0" fontId="0" fillId="4" borderId="1" xfId="0" applyFill="1" applyBorder="1"/>
    <xf numFmtId="0" fontId="1" fillId="4" borderId="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4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0" fillId="5" borderId="7" xfId="0" applyFill="1" applyBorder="1" applyAlignment="1">
      <alignment horizontal="center" wrapText="1"/>
    </xf>
    <xf numFmtId="0" fontId="0" fillId="5" borderId="14" xfId="0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0" fillId="5" borderId="18" xfId="0" applyFill="1" applyBorder="1" applyAlignment="1">
      <alignment horizontal="center"/>
    </xf>
    <xf numFmtId="0" fontId="3" fillId="5" borderId="0" xfId="0" applyFont="1" applyFill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0" fontId="0" fillId="5" borderId="14" xfId="0" applyFill="1" applyBorder="1" applyAlignment="1">
      <alignment horizontal="center" wrapText="1"/>
    </xf>
    <xf numFmtId="0" fontId="0" fillId="5" borderId="17" xfId="0" applyFill="1" applyBorder="1" applyAlignment="1">
      <alignment horizontal="center" wrapText="1"/>
    </xf>
    <xf numFmtId="0" fontId="0" fillId="5" borderId="18" xfId="0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/>
    </xf>
    <xf numFmtId="0" fontId="3" fillId="5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5"/>
  <sheetViews>
    <sheetView tabSelected="1" zoomScaleNormal="100" workbookViewId="0">
      <pane xSplit="1" ySplit="3" topLeftCell="B58" activePane="bottomRight" state="frozen"/>
      <selection pane="topRight" activeCell="B1" sqref="B1"/>
      <selection pane="bottomLeft" activeCell="A4" sqref="A4"/>
      <selection pane="bottomRight" activeCell="J109" sqref="J109"/>
    </sheetView>
  </sheetViews>
  <sheetFormatPr baseColWidth="10" defaultRowHeight="14.4" x14ac:dyDescent="0.3"/>
  <cols>
    <col min="1" max="1" width="33.44140625" customWidth="1"/>
    <col min="2" max="2" width="0.33203125" style="5" customWidth="1"/>
    <col min="3" max="3" width="12.44140625" style="5" hidden="1" customWidth="1"/>
    <col min="4" max="5" width="13.44140625" style="5" hidden="1" customWidth="1"/>
    <col min="6" max="6" width="16.5546875" style="5" hidden="1" customWidth="1"/>
    <col min="7" max="7" width="23" style="5" customWidth="1"/>
    <col min="8" max="8" width="13.44140625" style="5" customWidth="1"/>
    <col min="9" max="9" width="13.44140625" style="53" customWidth="1"/>
    <col min="10" max="10" width="11.44140625" style="5"/>
    <col min="12" max="12" width="12.33203125" customWidth="1"/>
    <col min="13" max="13" width="12.33203125" style="2" customWidth="1"/>
    <col min="14" max="14" width="12.33203125" customWidth="1"/>
  </cols>
  <sheetData>
    <row r="1" spans="1:16" x14ac:dyDescent="0.3">
      <c r="A1" s="18">
        <v>43035</v>
      </c>
      <c r="D1" s="5" t="s">
        <v>69</v>
      </c>
    </row>
    <row r="2" spans="1:16" ht="15" thickBot="1" x14ac:dyDescent="0.35">
      <c r="H2" s="59" t="s">
        <v>73</v>
      </c>
      <c r="I2" s="59"/>
      <c r="J2" s="59"/>
      <c r="K2" s="59"/>
      <c r="L2" s="58" t="s">
        <v>44</v>
      </c>
      <c r="M2" s="58"/>
      <c r="N2" s="58"/>
      <c r="O2" s="58"/>
      <c r="P2" s="58"/>
    </row>
    <row r="3" spans="1:16" s="3" customFormat="1" ht="39" customHeight="1" x14ac:dyDescent="0.3">
      <c r="A3" s="3" t="s">
        <v>0</v>
      </c>
      <c r="B3" s="6" t="s">
        <v>4</v>
      </c>
      <c r="C3" s="6" t="s">
        <v>35</v>
      </c>
      <c r="D3" s="6" t="s">
        <v>43</v>
      </c>
      <c r="E3" s="6" t="s">
        <v>42</v>
      </c>
      <c r="F3" s="28" t="s">
        <v>41</v>
      </c>
      <c r="G3" s="24" t="s">
        <v>74</v>
      </c>
      <c r="H3" s="24" t="s">
        <v>75</v>
      </c>
      <c r="I3" s="66" t="s">
        <v>151</v>
      </c>
      <c r="J3" s="24" t="s">
        <v>43</v>
      </c>
      <c r="K3" s="24" t="s">
        <v>41</v>
      </c>
      <c r="L3" s="7" t="s">
        <v>20</v>
      </c>
      <c r="M3" s="66" t="s">
        <v>151</v>
      </c>
      <c r="N3" s="41" t="s">
        <v>160</v>
      </c>
      <c r="O3" s="8" t="s">
        <v>21</v>
      </c>
    </row>
    <row r="4" spans="1:16" x14ac:dyDescent="0.3">
      <c r="A4" s="1" t="s">
        <v>1</v>
      </c>
      <c r="F4" s="29"/>
      <c r="G4" s="32"/>
      <c r="H4" s="25"/>
      <c r="I4" s="67"/>
      <c r="J4" s="25"/>
      <c r="K4" s="25"/>
      <c r="L4" s="9"/>
      <c r="M4" s="80"/>
      <c r="N4" s="42"/>
      <c r="O4" s="10"/>
    </row>
    <row r="5" spans="1:16" ht="28.8" customHeight="1" x14ac:dyDescent="0.3">
      <c r="A5" t="s">
        <v>2</v>
      </c>
      <c r="B5" s="5">
        <v>2</v>
      </c>
      <c r="C5" s="5">
        <v>4</v>
      </c>
      <c r="D5" s="5">
        <v>300</v>
      </c>
      <c r="E5" s="5">
        <f>D5*B5</f>
        <v>600</v>
      </c>
      <c r="F5" s="29">
        <f>D5*C5</f>
        <v>1200</v>
      </c>
      <c r="G5" s="55" t="s">
        <v>76</v>
      </c>
      <c r="H5" s="25">
        <v>2</v>
      </c>
      <c r="I5" s="69" t="s">
        <v>152</v>
      </c>
      <c r="J5" s="60">
        <v>300</v>
      </c>
      <c r="K5" s="60">
        <v>600</v>
      </c>
      <c r="L5" s="9">
        <v>0</v>
      </c>
      <c r="M5" s="80"/>
      <c r="N5" s="42">
        <v>0</v>
      </c>
      <c r="O5" s="10"/>
    </row>
    <row r="6" spans="1:16" x14ac:dyDescent="0.3">
      <c r="A6" t="s">
        <v>3</v>
      </c>
      <c r="B6" s="5">
        <v>2</v>
      </c>
      <c r="C6" s="5">
        <v>4</v>
      </c>
      <c r="D6" s="5">
        <v>15</v>
      </c>
      <c r="E6" s="5">
        <f t="shared" ref="E6:E62" si="0">D6*B6</f>
        <v>30</v>
      </c>
      <c r="F6" s="29">
        <f t="shared" ref="F6:F62" si="1">D6*C6</f>
        <v>60</v>
      </c>
      <c r="G6" s="56"/>
      <c r="H6" s="25">
        <v>2</v>
      </c>
      <c r="I6" s="70"/>
      <c r="J6" s="61"/>
      <c r="K6" s="61"/>
      <c r="L6" s="9">
        <v>0</v>
      </c>
      <c r="M6" s="80"/>
      <c r="N6" s="42">
        <v>0</v>
      </c>
      <c r="O6" s="10"/>
    </row>
    <row r="7" spans="1:16" x14ac:dyDescent="0.3">
      <c r="A7" t="s">
        <v>77</v>
      </c>
      <c r="F7" s="29"/>
      <c r="G7" s="57"/>
      <c r="H7" s="25">
        <v>2</v>
      </c>
      <c r="I7" s="70"/>
      <c r="J7" s="62"/>
      <c r="K7" s="62"/>
      <c r="L7" s="9">
        <v>0</v>
      </c>
      <c r="M7" s="80"/>
      <c r="N7" s="42">
        <v>0</v>
      </c>
      <c r="O7" s="10"/>
    </row>
    <row r="8" spans="1:16" x14ac:dyDescent="0.3">
      <c r="A8" t="s">
        <v>78</v>
      </c>
      <c r="F8" s="29"/>
      <c r="G8" s="34"/>
      <c r="H8" s="25">
        <v>2</v>
      </c>
      <c r="I8" s="71"/>
      <c r="J8" s="25"/>
      <c r="K8" s="25"/>
      <c r="L8" s="9">
        <v>0</v>
      </c>
      <c r="M8" s="80"/>
      <c r="N8" s="42">
        <v>0</v>
      </c>
      <c r="O8" s="10"/>
    </row>
    <row r="9" spans="1:16" ht="151.80000000000001" x14ac:dyDescent="0.3">
      <c r="A9" s="1" t="s">
        <v>28</v>
      </c>
      <c r="B9" s="5">
        <v>9</v>
      </c>
      <c r="C9" s="5">
        <v>20</v>
      </c>
      <c r="D9" s="5">
        <v>1600</v>
      </c>
      <c r="E9" s="5">
        <f>D9*B9</f>
        <v>14400</v>
      </c>
      <c r="F9" s="29">
        <f t="shared" si="1"/>
        <v>32000</v>
      </c>
      <c r="G9" s="32" t="s">
        <v>89</v>
      </c>
      <c r="H9" s="25">
        <v>25</v>
      </c>
      <c r="I9" s="68" t="s">
        <v>153</v>
      </c>
      <c r="J9" s="25">
        <v>1600</v>
      </c>
      <c r="K9" s="25">
        <f t="shared" ref="K9:K23" si="2">J9*H9</f>
        <v>40000</v>
      </c>
      <c r="L9" s="9">
        <v>0</v>
      </c>
      <c r="M9" s="80"/>
      <c r="N9" s="42">
        <v>0</v>
      </c>
      <c r="O9" s="10"/>
    </row>
    <row r="10" spans="1:16" x14ac:dyDescent="0.3">
      <c r="E10" s="5" t="s">
        <v>26</v>
      </c>
      <c r="F10" s="29" t="s">
        <v>26</v>
      </c>
      <c r="G10" s="32"/>
      <c r="H10" s="25"/>
      <c r="I10" s="67"/>
      <c r="J10" s="25"/>
      <c r="K10" s="25" t="s">
        <v>26</v>
      </c>
      <c r="L10" s="9">
        <v>0</v>
      </c>
      <c r="M10" s="80"/>
      <c r="N10" s="42">
        <v>0</v>
      </c>
      <c r="O10" s="10"/>
    </row>
    <row r="11" spans="1:16" x14ac:dyDescent="0.3">
      <c r="A11" s="1" t="s">
        <v>18</v>
      </c>
      <c r="E11" s="5" t="s">
        <v>26</v>
      </c>
      <c r="F11" s="29" t="s">
        <v>26</v>
      </c>
      <c r="G11" s="32" t="s">
        <v>26</v>
      </c>
      <c r="H11" s="25"/>
      <c r="I11" s="67"/>
      <c r="J11" s="25"/>
      <c r="K11" s="25" t="s">
        <v>26</v>
      </c>
      <c r="L11" s="9" t="s">
        <v>26</v>
      </c>
      <c r="M11" s="80"/>
      <c r="N11" s="42"/>
      <c r="O11" s="10"/>
    </row>
    <row r="12" spans="1:16" ht="28.8" x14ac:dyDescent="0.3">
      <c r="A12" s="1" t="s">
        <v>91</v>
      </c>
      <c r="F12" s="29"/>
      <c r="G12" s="32" t="s">
        <v>92</v>
      </c>
      <c r="H12" s="25"/>
      <c r="I12" s="67"/>
      <c r="J12" s="25"/>
      <c r="K12" s="25"/>
      <c r="L12" s="35"/>
      <c r="M12" s="80"/>
      <c r="N12" s="42"/>
      <c r="O12" s="10"/>
    </row>
    <row r="13" spans="1:16" ht="28.8" x14ac:dyDescent="0.3">
      <c r="A13" t="s">
        <v>5</v>
      </c>
      <c r="B13" s="5">
        <v>2</v>
      </c>
      <c r="C13" s="5">
        <v>2</v>
      </c>
      <c r="D13" s="5">
        <v>250</v>
      </c>
      <c r="E13" s="5">
        <f t="shared" si="0"/>
        <v>500</v>
      </c>
      <c r="F13" s="29">
        <f t="shared" si="1"/>
        <v>500</v>
      </c>
      <c r="G13" s="32" t="s">
        <v>90</v>
      </c>
      <c r="H13" s="25">
        <v>2</v>
      </c>
      <c r="I13" s="69" t="s">
        <v>154</v>
      </c>
      <c r="J13" s="25">
        <v>250</v>
      </c>
      <c r="K13" s="25">
        <f t="shared" si="2"/>
        <v>500</v>
      </c>
      <c r="L13" s="9">
        <v>2</v>
      </c>
      <c r="M13" s="80">
        <v>1</v>
      </c>
      <c r="N13" s="42" t="s">
        <v>26</v>
      </c>
      <c r="O13" s="10"/>
    </row>
    <row r="14" spans="1:16" x14ac:dyDescent="0.3">
      <c r="A14" t="s">
        <v>6</v>
      </c>
      <c r="B14" s="5">
        <v>1</v>
      </c>
      <c r="C14" s="5">
        <v>2</v>
      </c>
      <c r="D14" s="5">
        <v>500</v>
      </c>
      <c r="E14" s="5">
        <f t="shared" si="0"/>
        <v>500</v>
      </c>
      <c r="F14" s="29">
        <f t="shared" si="1"/>
        <v>1000</v>
      </c>
      <c r="G14" s="32"/>
      <c r="H14" s="25">
        <v>2</v>
      </c>
      <c r="I14" s="70"/>
      <c r="J14" s="25">
        <v>500</v>
      </c>
      <c r="K14" s="25">
        <f t="shared" si="2"/>
        <v>1000</v>
      </c>
      <c r="L14" s="9">
        <v>0</v>
      </c>
      <c r="M14" s="80"/>
      <c r="N14" s="42"/>
      <c r="O14" s="10"/>
    </row>
    <row r="15" spans="1:16" x14ac:dyDescent="0.3">
      <c r="A15" t="s">
        <v>93</v>
      </c>
      <c r="F15" s="29"/>
      <c r="G15" s="32" t="s">
        <v>94</v>
      </c>
      <c r="H15" s="25">
        <v>2</v>
      </c>
      <c r="I15" s="70"/>
      <c r="J15" s="25" t="s">
        <v>26</v>
      </c>
      <c r="K15" s="25" t="s">
        <v>26</v>
      </c>
      <c r="L15" s="35">
        <v>0</v>
      </c>
      <c r="M15" s="80"/>
      <c r="N15" s="42"/>
      <c r="O15" s="10"/>
    </row>
    <row r="16" spans="1:16" x14ac:dyDescent="0.3">
      <c r="A16" t="s">
        <v>96</v>
      </c>
      <c r="B16" s="5">
        <v>1</v>
      </c>
      <c r="C16" s="5">
        <v>1</v>
      </c>
      <c r="D16" s="5">
        <v>300</v>
      </c>
      <c r="E16" s="5">
        <f t="shared" si="0"/>
        <v>300</v>
      </c>
      <c r="F16" s="29">
        <f t="shared" si="1"/>
        <v>300</v>
      </c>
      <c r="G16" s="32" t="s">
        <v>95</v>
      </c>
      <c r="H16" s="25">
        <v>4</v>
      </c>
      <c r="I16" s="71"/>
      <c r="J16" s="25">
        <v>300</v>
      </c>
      <c r="K16" s="25">
        <f>J16*2</f>
        <v>600</v>
      </c>
      <c r="L16" s="9">
        <v>0</v>
      </c>
      <c r="M16" s="80"/>
      <c r="N16" s="42"/>
      <c r="O16" s="10"/>
    </row>
    <row r="17" spans="1:15" ht="28.8" x14ac:dyDescent="0.3">
      <c r="A17" t="s">
        <v>34</v>
      </c>
      <c r="B17" s="5">
        <v>2</v>
      </c>
      <c r="C17" s="5">
        <v>4</v>
      </c>
      <c r="D17" s="5">
        <v>1500</v>
      </c>
      <c r="E17" s="5">
        <f t="shared" si="0"/>
        <v>3000</v>
      </c>
      <c r="F17" s="29">
        <f t="shared" si="1"/>
        <v>6000</v>
      </c>
      <c r="G17" s="32" t="s">
        <v>90</v>
      </c>
      <c r="H17" s="25">
        <v>6</v>
      </c>
      <c r="I17" s="75">
        <v>4</v>
      </c>
      <c r="J17" s="25">
        <v>1500</v>
      </c>
      <c r="K17" s="25">
        <f t="shared" si="2"/>
        <v>9000</v>
      </c>
      <c r="L17" s="9">
        <v>0</v>
      </c>
      <c r="M17" s="80"/>
      <c r="N17" s="42"/>
      <c r="O17" s="10"/>
    </row>
    <row r="18" spans="1:15" ht="57.6" customHeight="1" x14ac:dyDescent="0.3">
      <c r="A18" t="s">
        <v>7</v>
      </c>
      <c r="B18" s="5">
        <v>1</v>
      </c>
      <c r="C18" s="5">
        <v>2</v>
      </c>
      <c r="D18" s="5">
        <v>2600</v>
      </c>
      <c r="E18" s="5">
        <f t="shared" si="0"/>
        <v>2600</v>
      </c>
      <c r="F18" s="29">
        <f t="shared" si="1"/>
        <v>5200</v>
      </c>
      <c r="G18" s="32" t="s">
        <v>150</v>
      </c>
      <c r="H18" s="25">
        <v>2</v>
      </c>
      <c r="I18" s="66" t="s">
        <v>151</v>
      </c>
      <c r="J18" s="25">
        <v>2600</v>
      </c>
      <c r="K18" s="25">
        <f t="shared" si="2"/>
        <v>5200</v>
      </c>
      <c r="L18" s="9">
        <v>0</v>
      </c>
      <c r="M18" s="80"/>
      <c r="N18" s="42"/>
      <c r="O18" s="10"/>
    </row>
    <row r="19" spans="1:15" ht="43.2" x14ac:dyDescent="0.3">
      <c r="A19" s="20" t="s">
        <v>72</v>
      </c>
      <c r="B19" s="21">
        <v>1</v>
      </c>
      <c r="C19" s="21">
        <v>1</v>
      </c>
      <c r="D19" s="21">
        <v>7000</v>
      </c>
      <c r="E19" s="21">
        <f t="shared" si="0"/>
        <v>7000</v>
      </c>
      <c r="F19" s="30">
        <f t="shared" si="1"/>
        <v>7000</v>
      </c>
      <c r="G19" s="32" t="s">
        <v>97</v>
      </c>
      <c r="H19" s="25">
        <v>1</v>
      </c>
      <c r="I19" s="77" t="s">
        <v>157</v>
      </c>
      <c r="J19" s="25">
        <v>7000</v>
      </c>
      <c r="K19" s="25">
        <f t="shared" si="2"/>
        <v>7000</v>
      </c>
      <c r="L19" s="22">
        <v>0</v>
      </c>
      <c r="M19" s="80"/>
      <c r="N19" s="43"/>
      <c r="O19" s="23"/>
    </row>
    <row r="20" spans="1:15" x14ac:dyDescent="0.3">
      <c r="E20" s="5" t="s">
        <v>26</v>
      </c>
      <c r="F20" s="29" t="s">
        <v>26</v>
      </c>
      <c r="G20" s="32"/>
      <c r="H20" s="25"/>
      <c r="I20" s="67"/>
      <c r="J20" s="25"/>
      <c r="K20" s="25" t="s">
        <v>26</v>
      </c>
      <c r="L20" s="9"/>
      <c r="M20" s="80"/>
      <c r="N20" s="42"/>
      <c r="O20" s="10"/>
    </row>
    <row r="21" spans="1:15" x14ac:dyDescent="0.3">
      <c r="A21" s="1" t="s">
        <v>19</v>
      </c>
      <c r="E21" s="5" t="s">
        <v>26</v>
      </c>
      <c r="F21" s="29" t="s">
        <v>26</v>
      </c>
      <c r="G21" s="32"/>
      <c r="H21" s="25"/>
      <c r="I21" s="67"/>
      <c r="J21" s="25"/>
      <c r="K21" s="25" t="s">
        <v>26</v>
      </c>
      <c r="L21" s="9"/>
      <c r="M21" s="80"/>
      <c r="N21" s="42"/>
      <c r="O21" s="10"/>
    </row>
    <row r="22" spans="1:15" ht="28.8" x14ac:dyDescent="0.3">
      <c r="A22" t="s">
        <v>40</v>
      </c>
      <c r="B22" s="5">
        <v>3</v>
      </c>
      <c r="C22" s="5">
        <v>4</v>
      </c>
      <c r="D22" s="5">
        <v>1000</v>
      </c>
      <c r="E22" s="5">
        <f t="shared" si="0"/>
        <v>3000</v>
      </c>
      <c r="F22" s="29">
        <f t="shared" si="1"/>
        <v>4000</v>
      </c>
      <c r="G22" s="32" t="s">
        <v>98</v>
      </c>
      <c r="H22" s="25">
        <v>6</v>
      </c>
      <c r="I22" s="66" t="s">
        <v>151</v>
      </c>
      <c r="J22" s="25">
        <v>1000</v>
      </c>
      <c r="K22" s="25">
        <f t="shared" si="2"/>
        <v>6000</v>
      </c>
      <c r="L22" s="9">
        <v>0</v>
      </c>
      <c r="M22" s="80"/>
      <c r="N22" s="42"/>
      <c r="O22" s="10"/>
    </row>
    <row r="23" spans="1:15" ht="43.2" x14ac:dyDescent="0.3">
      <c r="A23" t="s">
        <v>9</v>
      </c>
      <c r="B23" s="5">
        <v>6</v>
      </c>
      <c r="C23" s="5">
        <v>8</v>
      </c>
      <c r="D23" s="5">
        <v>450</v>
      </c>
      <c r="E23" s="5">
        <f t="shared" si="0"/>
        <v>2700</v>
      </c>
      <c r="F23" s="29">
        <f t="shared" si="1"/>
        <v>3600</v>
      </c>
      <c r="G23" s="32" t="s">
        <v>99</v>
      </c>
      <c r="H23" s="25">
        <v>12</v>
      </c>
      <c r="I23" s="66" t="s">
        <v>156</v>
      </c>
      <c r="J23" s="25">
        <v>450</v>
      </c>
      <c r="K23" s="25">
        <f t="shared" si="2"/>
        <v>5400</v>
      </c>
      <c r="L23" s="9">
        <v>0</v>
      </c>
      <c r="M23" s="80"/>
      <c r="N23" s="42"/>
      <c r="O23" s="10"/>
    </row>
    <row r="24" spans="1:15" ht="28.8" x14ac:dyDescent="0.3">
      <c r="A24" t="s">
        <v>8</v>
      </c>
      <c r="B24" s="5">
        <v>1</v>
      </c>
      <c r="C24" s="5">
        <v>1</v>
      </c>
      <c r="D24" s="5">
        <v>800</v>
      </c>
      <c r="E24" s="5">
        <f t="shared" si="0"/>
        <v>800</v>
      </c>
      <c r="F24" s="29">
        <f>D24*C24</f>
        <v>800</v>
      </c>
      <c r="G24" s="32"/>
      <c r="H24" s="25">
        <v>2</v>
      </c>
      <c r="I24" s="66" t="s">
        <v>151</v>
      </c>
      <c r="J24" s="25">
        <v>800</v>
      </c>
      <c r="K24" s="25">
        <f>J24*H24</f>
        <v>1600</v>
      </c>
      <c r="L24" s="9">
        <v>0</v>
      </c>
      <c r="M24" s="80"/>
      <c r="N24" s="42"/>
      <c r="O24" s="10"/>
    </row>
    <row r="25" spans="1:15" x14ac:dyDescent="0.3">
      <c r="E25" s="5" t="s">
        <v>100</v>
      </c>
      <c r="F25" s="29" t="s">
        <v>26</v>
      </c>
      <c r="G25" s="32"/>
      <c r="H25" s="25"/>
      <c r="I25" s="67"/>
      <c r="J25" s="25"/>
      <c r="K25" s="25" t="s">
        <v>26</v>
      </c>
      <c r="L25" s="9" t="s">
        <v>26</v>
      </c>
      <c r="M25" s="80"/>
      <c r="N25" s="42"/>
      <c r="O25" s="10"/>
    </row>
    <row r="26" spans="1:15" x14ac:dyDescent="0.3">
      <c r="A26" s="1" t="s">
        <v>11</v>
      </c>
      <c r="E26" s="5" t="s">
        <v>26</v>
      </c>
      <c r="F26" s="29" t="s">
        <v>26</v>
      </c>
      <c r="G26" s="32"/>
      <c r="H26" s="25"/>
      <c r="I26" s="67"/>
      <c r="J26" s="25"/>
      <c r="K26" s="25" t="s">
        <v>26</v>
      </c>
      <c r="L26" s="9"/>
      <c r="M26" s="80"/>
      <c r="N26" s="42"/>
      <c r="O26" s="10"/>
    </row>
    <row r="27" spans="1:15" ht="100.8" x14ac:dyDescent="0.3">
      <c r="A27" s="20" t="s">
        <v>29</v>
      </c>
      <c r="B27" s="21">
        <v>1</v>
      </c>
      <c r="C27" s="21">
        <v>1</v>
      </c>
      <c r="D27" s="21">
        <v>1000</v>
      </c>
      <c r="E27" s="21">
        <f t="shared" si="0"/>
        <v>1000</v>
      </c>
      <c r="F27" s="30">
        <v>7000</v>
      </c>
      <c r="G27" s="32"/>
      <c r="H27" s="25">
        <v>1</v>
      </c>
      <c r="I27" s="75" t="s">
        <v>155</v>
      </c>
      <c r="J27" s="25">
        <v>7000</v>
      </c>
      <c r="K27" s="25">
        <v>7000</v>
      </c>
      <c r="L27" s="22">
        <v>0</v>
      </c>
      <c r="M27" s="80"/>
      <c r="N27" s="43"/>
      <c r="O27" s="23"/>
    </row>
    <row r="28" spans="1:15" x14ac:dyDescent="0.3">
      <c r="A28" t="s">
        <v>12</v>
      </c>
      <c r="B28" s="5">
        <v>1</v>
      </c>
      <c r="C28" s="5">
        <v>1</v>
      </c>
      <c r="D28" s="5">
        <v>150</v>
      </c>
      <c r="E28" s="5">
        <f t="shared" si="0"/>
        <v>150</v>
      </c>
      <c r="F28" s="29">
        <f t="shared" si="1"/>
        <v>150</v>
      </c>
      <c r="G28" s="32"/>
      <c r="H28" s="25">
        <v>1</v>
      </c>
      <c r="I28" s="69" t="s">
        <v>151</v>
      </c>
      <c r="J28" s="25">
        <v>150</v>
      </c>
      <c r="K28" s="25">
        <f t="shared" ref="K28:K62" si="3">J28*H28</f>
        <v>150</v>
      </c>
      <c r="L28" s="9">
        <v>0</v>
      </c>
      <c r="M28" s="80"/>
      <c r="N28" s="42"/>
      <c r="O28" s="10"/>
    </row>
    <row r="29" spans="1:15" x14ac:dyDescent="0.3">
      <c r="A29" t="s">
        <v>30</v>
      </c>
      <c r="C29" s="4">
        <v>1</v>
      </c>
      <c r="D29" s="5">
        <v>1000</v>
      </c>
      <c r="E29" s="5">
        <f t="shared" si="0"/>
        <v>0</v>
      </c>
      <c r="F29" s="29">
        <f t="shared" si="1"/>
        <v>1000</v>
      </c>
      <c r="G29" s="32"/>
      <c r="H29" s="26">
        <v>1</v>
      </c>
      <c r="I29" s="70"/>
      <c r="J29" s="25">
        <v>1000</v>
      </c>
      <c r="K29" s="25">
        <f t="shared" si="3"/>
        <v>1000</v>
      </c>
      <c r="L29" s="9">
        <v>0</v>
      </c>
      <c r="M29" s="80"/>
      <c r="N29" s="42"/>
      <c r="O29" s="10"/>
    </row>
    <row r="30" spans="1:15" x14ac:dyDescent="0.3">
      <c r="E30" s="5" t="s">
        <v>26</v>
      </c>
      <c r="F30" s="29" t="s">
        <v>26</v>
      </c>
      <c r="G30" s="32" t="s">
        <v>17</v>
      </c>
      <c r="H30" s="25">
        <v>2</v>
      </c>
      <c r="I30" s="71"/>
      <c r="J30" s="25">
        <v>200</v>
      </c>
      <c r="K30" s="25">
        <f>J30*H30</f>
        <v>400</v>
      </c>
      <c r="L30" s="9">
        <v>0</v>
      </c>
      <c r="M30" s="80"/>
      <c r="N30" s="42"/>
      <c r="O30" s="10"/>
    </row>
    <row r="31" spans="1:15" x14ac:dyDescent="0.3">
      <c r="F31" s="29"/>
      <c r="G31" s="32"/>
      <c r="H31" s="25"/>
      <c r="I31" s="67"/>
      <c r="J31" s="25"/>
      <c r="K31" s="25"/>
      <c r="L31" s="35"/>
      <c r="M31" s="80"/>
      <c r="N31" s="42"/>
      <c r="O31" s="10"/>
    </row>
    <row r="32" spans="1:15" x14ac:dyDescent="0.3">
      <c r="A32" s="1" t="s">
        <v>13</v>
      </c>
      <c r="E32" s="5" t="s">
        <v>26</v>
      </c>
      <c r="F32" s="29" t="s">
        <v>26</v>
      </c>
      <c r="G32" s="32"/>
      <c r="H32" s="25"/>
      <c r="I32" s="67"/>
      <c r="J32" s="25"/>
      <c r="K32" s="25">
        <f t="shared" si="3"/>
        <v>0</v>
      </c>
      <c r="L32" s="9"/>
      <c r="M32" s="80"/>
      <c r="N32" s="42"/>
      <c r="O32" s="10"/>
    </row>
    <row r="33" spans="1:15" ht="28.8" x14ac:dyDescent="0.3">
      <c r="A33" t="s">
        <v>14</v>
      </c>
      <c r="B33" s="5">
        <v>1</v>
      </c>
      <c r="C33" s="5">
        <v>4</v>
      </c>
      <c r="D33" s="5">
        <v>65</v>
      </c>
      <c r="E33" s="5">
        <f t="shared" si="0"/>
        <v>65</v>
      </c>
      <c r="F33" s="29">
        <f t="shared" si="1"/>
        <v>260</v>
      </c>
      <c r="G33" s="32" t="s">
        <v>104</v>
      </c>
      <c r="H33" s="25">
        <v>6</v>
      </c>
      <c r="I33" s="69" t="s">
        <v>151</v>
      </c>
      <c r="J33" s="25">
        <v>65</v>
      </c>
      <c r="K33" s="25">
        <f t="shared" si="3"/>
        <v>390</v>
      </c>
      <c r="L33" s="9">
        <v>4</v>
      </c>
      <c r="M33" s="78" t="s">
        <v>151</v>
      </c>
      <c r="N33" s="42"/>
      <c r="O33" s="10">
        <v>4</v>
      </c>
    </row>
    <row r="34" spans="1:15" x14ac:dyDescent="0.3">
      <c r="A34" t="s">
        <v>101</v>
      </c>
      <c r="F34" s="29"/>
      <c r="G34" s="32"/>
      <c r="H34" s="25">
        <v>2</v>
      </c>
      <c r="I34" s="70"/>
      <c r="J34" s="25">
        <v>500</v>
      </c>
      <c r="K34" s="25">
        <f t="shared" si="3"/>
        <v>1000</v>
      </c>
      <c r="L34" s="35">
        <v>2</v>
      </c>
      <c r="M34" s="79"/>
      <c r="N34" s="42"/>
      <c r="O34" s="10"/>
    </row>
    <row r="35" spans="1:15" x14ac:dyDescent="0.3">
      <c r="A35" t="s">
        <v>38</v>
      </c>
      <c r="B35" s="5">
        <v>1</v>
      </c>
      <c r="C35" s="5">
        <v>4</v>
      </c>
      <c r="D35" s="5">
        <v>36</v>
      </c>
      <c r="E35" s="5">
        <f t="shared" si="0"/>
        <v>36</v>
      </c>
      <c r="F35" s="29">
        <f t="shared" si="1"/>
        <v>144</v>
      </c>
      <c r="G35" s="32"/>
      <c r="H35" s="25">
        <v>4</v>
      </c>
      <c r="I35" s="71"/>
      <c r="J35" s="25">
        <v>360</v>
      </c>
      <c r="K35" s="25">
        <f t="shared" si="3"/>
        <v>1440</v>
      </c>
      <c r="L35" s="9">
        <v>0</v>
      </c>
      <c r="M35" s="80"/>
      <c r="N35" s="42"/>
      <c r="O35" s="10"/>
    </row>
    <row r="36" spans="1:15" x14ac:dyDescent="0.3">
      <c r="F36" s="29"/>
      <c r="G36" s="32"/>
      <c r="H36" s="25"/>
      <c r="I36" s="67"/>
      <c r="J36" s="25"/>
      <c r="K36" s="25"/>
      <c r="L36" s="35"/>
      <c r="M36" s="80"/>
      <c r="N36" s="42"/>
      <c r="O36" s="10"/>
    </row>
    <row r="37" spans="1:15" x14ac:dyDescent="0.3">
      <c r="A37" s="1" t="s">
        <v>15</v>
      </c>
      <c r="E37" s="5" t="s">
        <v>26</v>
      </c>
      <c r="F37" s="29" t="s">
        <v>26</v>
      </c>
      <c r="G37" s="32"/>
      <c r="H37" s="25"/>
      <c r="I37" s="67"/>
      <c r="J37" s="25"/>
      <c r="K37" s="25" t="s">
        <v>26</v>
      </c>
      <c r="L37" s="9"/>
      <c r="M37" s="80"/>
      <c r="N37" s="42"/>
      <c r="O37" s="10"/>
    </row>
    <row r="38" spans="1:15" x14ac:dyDescent="0.3">
      <c r="A38" t="s">
        <v>16</v>
      </c>
      <c r="B38" s="5">
        <v>2</v>
      </c>
      <c r="C38" s="5">
        <v>2</v>
      </c>
      <c r="D38" s="5">
        <v>30</v>
      </c>
      <c r="E38" s="5">
        <f t="shared" si="0"/>
        <v>60</v>
      </c>
      <c r="F38" s="29">
        <f t="shared" si="1"/>
        <v>60</v>
      </c>
      <c r="G38" s="32" t="s">
        <v>102</v>
      </c>
      <c r="H38" s="25">
        <v>2</v>
      </c>
      <c r="I38" s="67">
        <v>2</v>
      </c>
      <c r="J38" s="25">
        <v>30</v>
      </c>
      <c r="K38" s="25">
        <f t="shared" si="3"/>
        <v>60</v>
      </c>
      <c r="L38" s="9"/>
      <c r="M38" s="80"/>
      <c r="N38" s="42"/>
      <c r="O38" s="10"/>
    </row>
    <row r="39" spans="1:15" x14ac:dyDescent="0.3">
      <c r="A39" t="s">
        <v>17</v>
      </c>
      <c r="B39" s="5">
        <v>2</v>
      </c>
      <c r="C39" s="5">
        <v>2</v>
      </c>
      <c r="D39" s="5">
        <v>350</v>
      </c>
      <c r="E39" s="5">
        <f t="shared" si="0"/>
        <v>700</v>
      </c>
      <c r="F39" s="29">
        <f t="shared" si="1"/>
        <v>700</v>
      </c>
      <c r="G39" s="32" t="s">
        <v>102</v>
      </c>
      <c r="H39" s="25">
        <v>2</v>
      </c>
      <c r="I39" s="67">
        <v>0</v>
      </c>
      <c r="J39" s="25">
        <v>350</v>
      </c>
      <c r="K39" s="25">
        <f t="shared" si="3"/>
        <v>700</v>
      </c>
      <c r="L39" s="9">
        <v>2</v>
      </c>
      <c r="M39" s="80">
        <v>2</v>
      </c>
      <c r="N39" s="42"/>
      <c r="O39" s="10"/>
    </row>
    <row r="40" spans="1:15" x14ac:dyDescent="0.3">
      <c r="E40" s="5" t="s">
        <v>26</v>
      </c>
      <c r="F40" s="29" t="s">
        <v>26</v>
      </c>
      <c r="G40" s="32"/>
      <c r="H40" s="25"/>
      <c r="I40" s="67"/>
      <c r="J40" s="25"/>
      <c r="K40" s="25" t="s">
        <v>26</v>
      </c>
      <c r="L40" s="9"/>
      <c r="M40" s="80"/>
      <c r="N40" s="42"/>
      <c r="O40" s="10"/>
    </row>
    <row r="41" spans="1:15" x14ac:dyDescent="0.3">
      <c r="A41" s="1" t="s">
        <v>24</v>
      </c>
      <c r="E41" s="5" t="s">
        <v>100</v>
      </c>
      <c r="F41" s="29" t="s">
        <v>26</v>
      </c>
      <c r="G41" s="32"/>
      <c r="H41" s="25"/>
      <c r="I41" s="67"/>
      <c r="J41" s="25"/>
      <c r="K41" s="25" t="s">
        <v>26</v>
      </c>
      <c r="L41" s="9"/>
      <c r="M41" s="80"/>
      <c r="N41" s="42"/>
      <c r="O41" s="10"/>
    </row>
    <row r="42" spans="1:15" x14ac:dyDescent="0.3">
      <c r="A42" t="s">
        <v>31</v>
      </c>
      <c r="B42" s="5">
        <v>1</v>
      </c>
      <c r="C42" s="5">
        <v>1</v>
      </c>
      <c r="D42" s="5">
        <v>1000</v>
      </c>
      <c r="E42" s="5">
        <f t="shared" si="0"/>
        <v>1000</v>
      </c>
      <c r="F42" s="29">
        <f t="shared" si="1"/>
        <v>1000</v>
      </c>
      <c r="G42" s="32"/>
      <c r="H42" s="25">
        <v>1</v>
      </c>
      <c r="I42" s="67"/>
      <c r="J42" s="25">
        <v>1000</v>
      </c>
      <c r="K42" s="25">
        <f t="shared" si="3"/>
        <v>1000</v>
      </c>
      <c r="L42" s="9"/>
      <c r="M42" s="80"/>
      <c r="N42" s="42"/>
      <c r="O42" s="10"/>
    </row>
    <row r="43" spans="1:15" x14ac:dyDescent="0.3">
      <c r="A43" t="s">
        <v>25</v>
      </c>
      <c r="B43" s="5" t="s">
        <v>26</v>
      </c>
      <c r="C43" s="5">
        <v>1</v>
      </c>
      <c r="D43" s="5">
        <v>350</v>
      </c>
      <c r="F43" s="29">
        <f t="shared" si="1"/>
        <v>350</v>
      </c>
      <c r="G43" s="32"/>
      <c r="H43" s="25">
        <v>2</v>
      </c>
      <c r="I43" s="67">
        <v>6</v>
      </c>
      <c r="J43" s="25">
        <v>350</v>
      </c>
      <c r="K43" s="25">
        <f t="shared" si="3"/>
        <v>700</v>
      </c>
      <c r="L43" s="9">
        <v>3</v>
      </c>
      <c r="M43" s="80">
        <v>4</v>
      </c>
      <c r="N43" s="42"/>
      <c r="O43" s="10"/>
    </row>
    <row r="44" spans="1:15" x14ac:dyDescent="0.3">
      <c r="E44" s="5">
        <f t="shared" si="0"/>
        <v>0</v>
      </c>
      <c r="F44" s="29">
        <f t="shared" si="1"/>
        <v>0</v>
      </c>
      <c r="G44" s="32"/>
      <c r="H44" s="25"/>
      <c r="I44" s="67"/>
      <c r="J44" s="25"/>
      <c r="K44" s="25">
        <f t="shared" si="3"/>
        <v>0</v>
      </c>
      <c r="L44" s="9"/>
      <c r="M44" s="80"/>
      <c r="N44" s="42"/>
      <c r="O44" s="10"/>
    </row>
    <row r="45" spans="1:15" ht="110.4" x14ac:dyDescent="0.3">
      <c r="A45" t="s">
        <v>10</v>
      </c>
      <c r="B45" s="5">
        <v>1</v>
      </c>
      <c r="C45" s="5">
        <v>1</v>
      </c>
      <c r="D45" s="5">
        <v>11000</v>
      </c>
      <c r="E45" s="5">
        <f t="shared" si="0"/>
        <v>11000</v>
      </c>
      <c r="F45" s="29">
        <f t="shared" si="1"/>
        <v>11000</v>
      </c>
      <c r="G45" s="32" t="s">
        <v>149</v>
      </c>
      <c r="H45" s="25">
        <v>2</v>
      </c>
      <c r="I45" s="68" t="s">
        <v>158</v>
      </c>
      <c r="J45" s="25">
        <v>11000</v>
      </c>
      <c r="K45" s="25">
        <f t="shared" si="3"/>
        <v>22000</v>
      </c>
      <c r="L45" s="9">
        <v>0</v>
      </c>
      <c r="M45" s="80"/>
      <c r="N45" s="42"/>
      <c r="O45" s="10"/>
    </row>
    <row r="46" spans="1:15" x14ac:dyDescent="0.3">
      <c r="E46" s="5">
        <f t="shared" si="0"/>
        <v>0</v>
      </c>
      <c r="F46" s="29" t="s">
        <v>26</v>
      </c>
      <c r="G46" s="32"/>
      <c r="H46" s="25"/>
      <c r="I46" s="67"/>
      <c r="J46" s="25"/>
      <c r="K46" s="25" t="s">
        <v>26</v>
      </c>
      <c r="L46" s="9"/>
      <c r="M46" s="80"/>
      <c r="N46" s="42"/>
      <c r="O46" s="10"/>
    </row>
    <row r="47" spans="1:15" x14ac:dyDescent="0.3">
      <c r="A47" s="1" t="s">
        <v>108</v>
      </c>
      <c r="E47" s="5">
        <f t="shared" si="0"/>
        <v>0</v>
      </c>
      <c r="F47" s="29" t="s">
        <v>26</v>
      </c>
      <c r="G47" s="32"/>
      <c r="H47" s="25"/>
      <c r="I47" s="67"/>
      <c r="J47" s="25"/>
      <c r="K47" s="25" t="s">
        <v>26</v>
      </c>
      <c r="L47" s="9"/>
      <c r="M47" s="80"/>
      <c r="N47" s="42"/>
      <c r="O47" s="10"/>
    </row>
    <row r="48" spans="1:15" ht="54" customHeight="1" x14ac:dyDescent="0.3">
      <c r="A48" s="2" t="s">
        <v>103</v>
      </c>
      <c r="B48" s="5">
        <v>1</v>
      </c>
      <c r="C48" s="5">
        <v>1</v>
      </c>
      <c r="D48" s="5">
        <v>350</v>
      </c>
      <c r="E48" s="5">
        <f t="shared" si="0"/>
        <v>350</v>
      </c>
      <c r="F48" s="29">
        <f t="shared" si="1"/>
        <v>350</v>
      </c>
      <c r="G48" s="32"/>
      <c r="H48" s="25">
        <v>1</v>
      </c>
      <c r="I48" s="69" t="s">
        <v>151</v>
      </c>
      <c r="J48" s="25">
        <v>350</v>
      </c>
      <c r="K48" s="25">
        <f t="shared" si="3"/>
        <v>350</v>
      </c>
      <c r="L48" s="9">
        <v>2</v>
      </c>
      <c r="M48" s="83">
        <v>6</v>
      </c>
      <c r="N48" s="42"/>
      <c r="O48" s="10"/>
    </row>
    <row r="49" spans="1:15" x14ac:dyDescent="0.3">
      <c r="A49" t="s">
        <v>33</v>
      </c>
      <c r="B49" s="5">
        <v>2</v>
      </c>
      <c r="C49" s="5">
        <v>3</v>
      </c>
      <c r="D49" s="5">
        <v>100</v>
      </c>
      <c r="E49" s="5">
        <f t="shared" si="0"/>
        <v>200</v>
      </c>
      <c r="F49" s="29">
        <f t="shared" si="1"/>
        <v>300</v>
      </c>
      <c r="G49" s="32"/>
      <c r="H49" s="25">
        <v>3</v>
      </c>
      <c r="I49" s="70"/>
      <c r="J49" s="25">
        <v>100</v>
      </c>
      <c r="K49" s="25">
        <f t="shared" si="3"/>
        <v>300</v>
      </c>
      <c r="L49" s="9">
        <v>3</v>
      </c>
      <c r="M49" s="84"/>
      <c r="N49" s="42"/>
      <c r="O49" s="10"/>
    </row>
    <row r="50" spans="1:15" x14ac:dyDescent="0.3">
      <c r="A50" t="s">
        <v>23</v>
      </c>
      <c r="B50" s="5">
        <v>2</v>
      </c>
      <c r="C50" s="5">
        <v>2</v>
      </c>
      <c r="D50" s="5">
        <v>50</v>
      </c>
      <c r="E50" s="5">
        <f t="shared" si="0"/>
        <v>100</v>
      </c>
      <c r="F50" s="29">
        <f t="shared" si="1"/>
        <v>100</v>
      </c>
      <c r="G50" s="32"/>
      <c r="H50" s="25">
        <v>2</v>
      </c>
      <c r="I50" s="71"/>
      <c r="J50" s="25">
        <v>50</v>
      </c>
      <c r="K50" s="25">
        <f t="shared" si="3"/>
        <v>100</v>
      </c>
      <c r="L50" s="9">
        <v>2</v>
      </c>
      <c r="M50" s="85"/>
      <c r="N50" s="42"/>
      <c r="O50" s="10">
        <v>2</v>
      </c>
    </row>
    <row r="51" spans="1:15" x14ac:dyDescent="0.3">
      <c r="F51" s="29"/>
      <c r="G51" s="32"/>
      <c r="H51" s="25"/>
      <c r="I51" s="67"/>
      <c r="J51" s="25"/>
      <c r="K51" s="25"/>
      <c r="L51" s="14"/>
      <c r="M51" s="81"/>
      <c r="N51" s="44"/>
      <c r="O51" s="15"/>
    </row>
    <row r="52" spans="1:15" x14ac:dyDescent="0.3">
      <c r="A52" s="1" t="s">
        <v>109</v>
      </c>
      <c r="F52" s="29"/>
      <c r="G52" s="32"/>
      <c r="H52" s="25"/>
      <c r="I52" s="67"/>
      <c r="J52" s="25"/>
      <c r="K52" s="25"/>
      <c r="L52" s="14"/>
      <c r="M52" s="81"/>
      <c r="N52" s="44"/>
      <c r="O52" s="15"/>
    </row>
    <row r="53" spans="1:15" ht="17.25" customHeight="1" x14ac:dyDescent="0.3">
      <c r="A53" s="2" t="s">
        <v>32</v>
      </c>
      <c r="C53" s="5">
        <v>1</v>
      </c>
      <c r="D53" s="5">
        <v>1700</v>
      </c>
      <c r="E53" s="5">
        <f t="shared" ref="E53" si="4">D53*B53</f>
        <v>0</v>
      </c>
      <c r="F53" s="29">
        <f t="shared" ref="F53" si="5">D53*C53</f>
        <v>1700</v>
      </c>
      <c r="G53" s="32"/>
      <c r="H53" s="25">
        <v>1</v>
      </c>
      <c r="I53" s="83">
        <v>4</v>
      </c>
      <c r="J53" s="25">
        <v>1700</v>
      </c>
      <c r="K53" s="25">
        <f t="shared" ref="K53" si="6">J53*H53</f>
        <v>1700</v>
      </c>
      <c r="L53" s="35">
        <v>1</v>
      </c>
      <c r="M53" s="83">
        <v>6</v>
      </c>
      <c r="N53" s="42"/>
      <c r="O53" s="10"/>
    </row>
    <row r="54" spans="1:15" x14ac:dyDescent="0.3">
      <c r="A54" t="s">
        <v>110</v>
      </c>
      <c r="F54" s="29"/>
      <c r="G54" s="32"/>
      <c r="H54" s="25">
        <v>1</v>
      </c>
      <c r="I54" s="84"/>
      <c r="J54" s="25">
        <v>500</v>
      </c>
      <c r="K54" s="25">
        <f>J54*H54</f>
        <v>500</v>
      </c>
      <c r="L54" s="14">
        <v>2</v>
      </c>
      <c r="M54" s="84"/>
      <c r="N54" s="44"/>
      <c r="O54" s="15"/>
    </row>
    <row r="55" spans="1:15" x14ac:dyDescent="0.3">
      <c r="A55" t="s">
        <v>111</v>
      </c>
      <c r="F55" s="29"/>
      <c r="G55" s="32"/>
      <c r="H55" s="25">
        <v>3</v>
      </c>
      <c r="I55" s="85"/>
      <c r="J55" s="25"/>
      <c r="K55" s="25"/>
      <c r="L55" s="14"/>
      <c r="M55" s="85"/>
      <c r="N55" s="44"/>
      <c r="O55" s="15"/>
    </row>
    <row r="56" spans="1:15" x14ac:dyDescent="0.3">
      <c r="F56" s="29"/>
      <c r="G56" s="32"/>
      <c r="H56" s="25"/>
      <c r="I56" s="67"/>
      <c r="J56" s="25"/>
      <c r="K56" s="25"/>
      <c r="L56" s="14"/>
      <c r="M56" s="81"/>
      <c r="N56" s="44"/>
      <c r="O56" s="15"/>
    </row>
    <row r="57" spans="1:15" x14ac:dyDescent="0.3">
      <c r="A57" s="1" t="s">
        <v>115</v>
      </c>
      <c r="F57" s="29"/>
      <c r="G57" s="32"/>
      <c r="H57" s="25"/>
      <c r="I57" s="67"/>
      <c r="J57" s="25"/>
      <c r="K57" s="25"/>
      <c r="L57" s="14"/>
      <c r="M57" s="81"/>
      <c r="N57" s="44"/>
      <c r="O57" s="15"/>
    </row>
    <row r="58" spans="1:15" ht="28.8" x14ac:dyDescent="0.3">
      <c r="A58" t="s">
        <v>101</v>
      </c>
      <c r="F58" s="29"/>
      <c r="G58" s="32" t="s">
        <v>116</v>
      </c>
      <c r="H58" s="25">
        <v>8</v>
      </c>
      <c r="I58" s="66" t="s">
        <v>151</v>
      </c>
      <c r="J58" s="25"/>
      <c r="K58" s="25"/>
      <c r="L58" s="14">
        <v>2</v>
      </c>
      <c r="M58" s="66" t="s">
        <v>151</v>
      </c>
      <c r="N58" s="44">
        <v>2</v>
      </c>
      <c r="O58" s="15"/>
    </row>
    <row r="59" spans="1:15" x14ac:dyDescent="0.3">
      <c r="F59" s="29"/>
      <c r="G59" s="32"/>
      <c r="H59" s="25"/>
      <c r="I59" s="67"/>
      <c r="J59" s="25"/>
      <c r="K59" s="25"/>
      <c r="L59" s="14"/>
      <c r="M59" s="81"/>
      <c r="N59" s="44"/>
      <c r="O59" s="15"/>
    </row>
    <row r="60" spans="1:15" x14ac:dyDescent="0.3">
      <c r="A60" s="1" t="s">
        <v>39</v>
      </c>
      <c r="E60" s="5" t="s">
        <v>26</v>
      </c>
      <c r="F60" s="29" t="s">
        <v>26</v>
      </c>
      <c r="G60" s="32"/>
      <c r="H60" s="25"/>
      <c r="I60" s="67"/>
      <c r="J60" s="25"/>
      <c r="K60" s="25" t="s">
        <v>26</v>
      </c>
      <c r="L60" s="14"/>
      <c r="M60" s="81"/>
      <c r="N60" s="44"/>
      <c r="O60" s="15"/>
    </row>
    <row r="61" spans="1:15" ht="43.2" x14ac:dyDescent="0.3">
      <c r="A61" s="39" t="s">
        <v>105</v>
      </c>
      <c r="B61" s="5">
        <v>1</v>
      </c>
      <c r="C61" s="5">
        <v>2</v>
      </c>
      <c r="D61" s="5">
        <v>100</v>
      </c>
      <c r="E61" s="5">
        <f t="shared" si="0"/>
        <v>100</v>
      </c>
      <c r="F61" s="29">
        <f t="shared" si="1"/>
        <v>200</v>
      </c>
      <c r="G61" s="32" t="s">
        <v>106</v>
      </c>
      <c r="H61" s="25">
        <v>2</v>
      </c>
      <c r="I61" s="67"/>
      <c r="J61" s="25">
        <v>100</v>
      </c>
      <c r="K61" s="25">
        <f t="shared" si="3"/>
        <v>200</v>
      </c>
      <c r="L61" s="14"/>
      <c r="M61" s="81"/>
      <c r="N61" s="44">
        <v>0</v>
      </c>
      <c r="O61" s="15"/>
    </row>
    <row r="62" spans="1:15" ht="28.8" x14ac:dyDescent="0.3">
      <c r="A62" t="s">
        <v>26</v>
      </c>
      <c r="B62" s="5">
        <v>2</v>
      </c>
      <c r="C62" s="5">
        <v>4</v>
      </c>
      <c r="D62" s="5">
        <v>11</v>
      </c>
      <c r="E62" s="5">
        <f t="shared" si="0"/>
        <v>22</v>
      </c>
      <c r="F62" s="29">
        <f t="shared" si="1"/>
        <v>44</v>
      </c>
      <c r="G62" s="32" t="s">
        <v>107</v>
      </c>
      <c r="H62" s="25">
        <v>4</v>
      </c>
      <c r="I62" s="67" t="s">
        <v>159</v>
      </c>
      <c r="J62" s="25">
        <v>11</v>
      </c>
      <c r="K62" s="25">
        <f t="shared" si="3"/>
        <v>44</v>
      </c>
      <c r="L62" s="14"/>
      <c r="M62" s="81"/>
      <c r="N62" s="44"/>
      <c r="O62" s="15"/>
    </row>
    <row r="63" spans="1:15" x14ac:dyDescent="0.3">
      <c r="F63" s="40"/>
      <c r="G63" s="32"/>
      <c r="H63" s="25"/>
      <c r="I63" s="67"/>
      <c r="J63" s="25"/>
      <c r="K63" s="25"/>
      <c r="L63" s="14"/>
      <c r="M63" s="81"/>
      <c r="N63" s="44"/>
      <c r="O63" s="15"/>
    </row>
    <row r="64" spans="1:15" x14ac:dyDescent="0.3">
      <c r="A64" s="1" t="s">
        <v>112</v>
      </c>
      <c r="F64" s="40"/>
      <c r="G64" s="32"/>
      <c r="H64" s="25"/>
      <c r="I64" s="67"/>
      <c r="J64" s="25"/>
      <c r="K64" s="25"/>
      <c r="L64" s="14"/>
      <c r="M64" s="81"/>
      <c r="N64" s="44"/>
      <c r="O64" s="15"/>
    </row>
    <row r="65" spans="1:15" x14ac:dyDescent="0.3">
      <c r="A65" t="s">
        <v>113</v>
      </c>
      <c r="F65" s="40"/>
      <c r="G65" s="32" t="s">
        <v>114</v>
      </c>
      <c r="H65" s="25">
        <v>4</v>
      </c>
      <c r="I65" s="67">
        <v>4</v>
      </c>
      <c r="J65" s="25"/>
      <c r="K65" s="25"/>
      <c r="L65" s="14">
        <v>2</v>
      </c>
      <c r="M65" s="81">
        <v>3</v>
      </c>
      <c r="N65" s="44"/>
      <c r="O65" s="15"/>
    </row>
    <row r="66" spans="1:15" x14ac:dyDescent="0.3">
      <c r="F66" s="40"/>
      <c r="G66" s="32"/>
      <c r="H66" s="25"/>
      <c r="I66" s="67"/>
      <c r="J66" s="25"/>
      <c r="K66" s="25"/>
      <c r="L66" s="14"/>
      <c r="M66" s="81"/>
      <c r="N66" s="44"/>
      <c r="O66" s="15"/>
    </row>
    <row r="67" spans="1:15" x14ac:dyDescent="0.3">
      <c r="A67" s="1" t="s">
        <v>117</v>
      </c>
      <c r="F67" s="40"/>
      <c r="G67" s="32"/>
      <c r="H67" s="25"/>
      <c r="I67" s="67"/>
      <c r="J67" s="25"/>
      <c r="K67" s="25"/>
      <c r="L67" s="14"/>
      <c r="M67" s="81"/>
      <c r="N67" s="44"/>
      <c r="O67" s="15"/>
    </row>
    <row r="68" spans="1:15" x14ac:dyDescent="0.3">
      <c r="A68" s="16" t="s">
        <v>118</v>
      </c>
      <c r="F68" s="40"/>
      <c r="G68" s="32" t="s">
        <v>119</v>
      </c>
      <c r="H68" s="25">
        <v>4</v>
      </c>
      <c r="I68" s="67">
        <v>4</v>
      </c>
      <c r="J68" s="25"/>
      <c r="K68" s="25"/>
      <c r="L68" s="14">
        <v>4</v>
      </c>
      <c r="M68" s="81">
        <v>4</v>
      </c>
      <c r="N68" s="76">
        <v>2</v>
      </c>
      <c r="O68" s="15"/>
    </row>
    <row r="69" spans="1:15" x14ac:dyDescent="0.3">
      <c r="A69" s="1"/>
      <c r="F69" s="40"/>
      <c r="G69" s="32"/>
      <c r="H69" s="25"/>
      <c r="I69" s="67"/>
      <c r="J69" s="25"/>
      <c r="K69" s="25"/>
      <c r="L69" s="14"/>
      <c r="M69" s="81"/>
      <c r="N69" s="44"/>
      <c r="O69" s="15"/>
    </row>
    <row r="70" spans="1:15" x14ac:dyDescent="0.3">
      <c r="A70" s="1" t="s">
        <v>128</v>
      </c>
      <c r="F70" s="40"/>
      <c r="G70" s="55" t="s">
        <v>129</v>
      </c>
      <c r="H70" s="25"/>
      <c r="I70" s="67"/>
      <c r="J70" s="25"/>
      <c r="K70" s="25"/>
      <c r="L70" s="14"/>
      <c r="M70" s="81"/>
      <c r="N70" s="44"/>
      <c r="O70" s="15"/>
    </row>
    <row r="71" spans="1:15" x14ac:dyDescent="0.3">
      <c r="A71" s="1" t="s">
        <v>120</v>
      </c>
      <c r="F71" s="40"/>
      <c r="G71" s="56"/>
      <c r="H71" s="25"/>
      <c r="I71" s="67"/>
      <c r="J71" s="25"/>
      <c r="K71" s="25"/>
      <c r="L71" s="14">
        <v>1</v>
      </c>
      <c r="M71" s="81"/>
      <c r="N71" s="44">
        <v>1</v>
      </c>
      <c r="O71" s="15"/>
    </row>
    <row r="72" spans="1:15" x14ac:dyDescent="0.3">
      <c r="A72" s="1" t="s">
        <v>121</v>
      </c>
      <c r="F72" s="40"/>
      <c r="G72" s="56"/>
      <c r="H72" s="25"/>
      <c r="I72" s="67"/>
      <c r="J72" s="25"/>
      <c r="K72" s="25"/>
      <c r="L72" s="14"/>
      <c r="M72" s="81"/>
      <c r="N72" s="44"/>
      <c r="O72" s="15"/>
    </row>
    <row r="73" spans="1:15" x14ac:dyDescent="0.3">
      <c r="A73" s="1" t="s">
        <v>122</v>
      </c>
      <c r="F73" s="40"/>
      <c r="G73" s="56"/>
      <c r="H73" s="25"/>
      <c r="I73" s="67"/>
      <c r="J73" s="25"/>
      <c r="K73" s="25"/>
      <c r="L73" s="14"/>
      <c r="M73" s="81"/>
      <c r="N73" s="44">
        <v>1</v>
      </c>
      <c r="O73" s="15"/>
    </row>
    <row r="74" spans="1:15" x14ac:dyDescent="0.3">
      <c r="A74" s="1" t="s">
        <v>123</v>
      </c>
      <c r="F74" s="40"/>
      <c r="G74" s="56"/>
      <c r="H74" s="25"/>
      <c r="I74" s="67"/>
      <c r="J74" s="25"/>
      <c r="K74" s="25"/>
      <c r="L74" s="14"/>
      <c r="M74" s="81"/>
      <c r="N74" s="44"/>
      <c r="O74" s="15"/>
    </row>
    <row r="75" spans="1:15" x14ac:dyDescent="0.3">
      <c r="A75" s="1" t="s">
        <v>124</v>
      </c>
      <c r="F75" s="40"/>
      <c r="G75" s="56"/>
      <c r="H75" s="25" t="s">
        <v>26</v>
      </c>
      <c r="I75" s="67">
        <v>4</v>
      </c>
      <c r="J75" s="25"/>
      <c r="K75" s="25"/>
      <c r="L75" s="14">
        <v>2</v>
      </c>
      <c r="M75" s="81">
        <v>2</v>
      </c>
      <c r="N75" s="76">
        <v>2</v>
      </c>
      <c r="O75" s="15"/>
    </row>
    <row r="76" spans="1:15" x14ac:dyDescent="0.3">
      <c r="A76" s="1" t="s">
        <v>125</v>
      </c>
      <c r="F76" s="40"/>
      <c r="G76" s="56"/>
      <c r="H76" s="25"/>
      <c r="I76" s="67"/>
      <c r="J76" s="25"/>
      <c r="K76" s="25"/>
      <c r="L76" s="14"/>
      <c r="M76" s="81"/>
      <c r="N76" s="44"/>
      <c r="O76" s="15"/>
    </row>
    <row r="77" spans="1:15" x14ac:dyDescent="0.3">
      <c r="A77" s="1" t="s">
        <v>26</v>
      </c>
      <c r="F77" s="40"/>
      <c r="G77" s="56"/>
      <c r="H77" s="25"/>
      <c r="I77" s="67"/>
      <c r="J77" s="25"/>
      <c r="K77" s="25"/>
      <c r="L77" s="14"/>
      <c r="M77" s="81"/>
      <c r="N77" s="44"/>
      <c r="O77" s="15"/>
    </row>
    <row r="78" spans="1:15" x14ac:dyDescent="0.3">
      <c r="A78" s="1" t="s">
        <v>127</v>
      </c>
      <c r="F78" s="40"/>
      <c r="G78" s="57"/>
      <c r="H78" s="25"/>
      <c r="I78" s="67"/>
      <c r="J78" s="25"/>
      <c r="K78" s="25"/>
      <c r="L78" s="14"/>
      <c r="M78" s="81"/>
      <c r="N78" s="44"/>
      <c r="O78" s="15"/>
    </row>
    <row r="79" spans="1:15" x14ac:dyDescent="0.3">
      <c r="A79" s="1"/>
      <c r="F79" s="40"/>
      <c r="G79" s="36"/>
      <c r="H79" s="25"/>
      <c r="I79" s="67"/>
      <c r="J79" s="25"/>
      <c r="K79" s="25"/>
      <c r="L79" s="14"/>
      <c r="M79" s="81"/>
      <c r="N79" s="44"/>
      <c r="O79" s="15"/>
    </row>
    <row r="80" spans="1:15" x14ac:dyDescent="0.3">
      <c r="A80" s="1" t="s">
        <v>133</v>
      </c>
      <c r="F80" s="40"/>
      <c r="G80" s="36" t="s">
        <v>131</v>
      </c>
      <c r="H80" s="25"/>
      <c r="I80" s="67"/>
      <c r="J80" s="25"/>
      <c r="K80" s="25"/>
      <c r="L80" s="14"/>
      <c r="M80" s="81"/>
      <c r="N80" s="86">
        <v>1</v>
      </c>
      <c r="O80" s="15"/>
    </row>
    <row r="81" spans="1:15" x14ac:dyDescent="0.3">
      <c r="A81" s="1" t="s">
        <v>57</v>
      </c>
      <c r="F81" s="40"/>
      <c r="G81" s="32" t="s">
        <v>131</v>
      </c>
      <c r="H81" s="25"/>
      <c r="I81" s="67"/>
      <c r="J81" s="25"/>
      <c r="K81" s="25"/>
      <c r="L81" s="14"/>
      <c r="M81" s="81"/>
      <c r="N81" s="86">
        <v>1</v>
      </c>
      <c r="O81" s="15"/>
    </row>
    <row r="82" spans="1:15" x14ac:dyDescent="0.3">
      <c r="A82" s="1" t="s">
        <v>132</v>
      </c>
      <c r="F82" s="40"/>
      <c r="G82" s="32" t="s">
        <v>131</v>
      </c>
      <c r="H82" s="25"/>
      <c r="I82" s="67"/>
      <c r="J82" s="25"/>
      <c r="K82" s="25"/>
      <c r="L82" s="14"/>
      <c r="M82" s="81"/>
      <c r="N82" s="86">
        <v>1</v>
      </c>
      <c r="O82" s="15"/>
    </row>
    <row r="83" spans="1:15" x14ac:dyDescent="0.3">
      <c r="A83" s="1"/>
      <c r="F83" s="40"/>
      <c r="G83" s="32"/>
      <c r="H83" s="25"/>
      <c r="I83" s="67"/>
      <c r="J83" s="25"/>
      <c r="K83" s="25"/>
      <c r="L83" s="14"/>
      <c r="M83" s="81"/>
      <c r="N83" s="44"/>
      <c r="O83" s="15"/>
    </row>
    <row r="84" spans="1:15" x14ac:dyDescent="0.3">
      <c r="A84" s="1"/>
      <c r="F84" s="40"/>
      <c r="G84" s="32"/>
      <c r="H84" s="25"/>
      <c r="I84" s="67"/>
      <c r="J84" s="25"/>
      <c r="K84" s="25"/>
      <c r="L84" s="14"/>
      <c r="M84" s="81"/>
      <c r="N84" s="44"/>
      <c r="O84" s="15"/>
    </row>
    <row r="85" spans="1:15" ht="43.2" x14ac:dyDescent="0.3">
      <c r="A85" s="1" t="s">
        <v>126</v>
      </c>
      <c r="F85" s="40"/>
      <c r="G85" s="32" t="s">
        <v>148</v>
      </c>
      <c r="H85" s="25">
        <v>24</v>
      </c>
      <c r="I85" s="67"/>
      <c r="J85" s="25"/>
      <c r="K85" s="25"/>
      <c r="L85" s="14">
        <v>24</v>
      </c>
      <c r="M85" s="81"/>
      <c r="N85" s="44">
        <v>12</v>
      </c>
      <c r="O85" s="15" t="s">
        <v>85</v>
      </c>
    </row>
    <row r="86" spans="1:15" x14ac:dyDescent="0.3">
      <c r="A86" s="1"/>
      <c r="F86" s="40"/>
      <c r="G86" s="32"/>
      <c r="H86" s="25"/>
      <c r="I86" s="67"/>
      <c r="J86" s="25"/>
      <c r="K86" s="25"/>
      <c r="L86" s="14"/>
      <c r="M86" s="81"/>
      <c r="N86" s="44"/>
      <c r="O86" s="15"/>
    </row>
    <row r="87" spans="1:15" x14ac:dyDescent="0.3">
      <c r="A87" s="1" t="s">
        <v>130</v>
      </c>
      <c r="F87" s="40"/>
      <c r="G87" s="32"/>
      <c r="H87" s="25"/>
      <c r="I87" s="67"/>
      <c r="J87" s="25"/>
      <c r="K87" s="25"/>
      <c r="L87" s="14"/>
      <c r="M87" s="81"/>
      <c r="N87" s="44"/>
      <c r="O87" s="15"/>
    </row>
    <row r="88" spans="1:15" x14ac:dyDescent="0.3">
      <c r="A88" s="20" t="s">
        <v>83</v>
      </c>
      <c r="F88" s="40"/>
      <c r="G88" s="32"/>
      <c r="H88" s="37">
        <v>8</v>
      </c>
      <c r="I88" s="87">
        <v>6</v>
      </c>
      <c r="J88" s="25"/>
      <c r="K88" s="25"/>
      <c r="L88" s="37">
        <v>4</v>
      </c>
      <c r="M88" s="72"/>
      <c r="N88" s="37">
        <v>2</v>
      </c>
      <c r="O88" s="15"/>
    </row>
    <row r="89" spans="1:15" x14ac:dyDescent="0.3">
      <c r="A89" t="s">
        <v>61</v>
      </c>
      <c r="F89" s="40"/>
      <c r="G89" s="32"/>
      <c r="H89" s="37"/>
      <c r="I89" s="72"/>
      <c r="J89" s="25"/>
      <c r="K89" s="25"/>
      <c r="L89" s="37"/>
      <c r="M89" s="72"/>
      <c r="N89" s="37"/>
      <c r="O89" s="15"/>
    </row>
    <row r="90" spans="1:15" x14ac:dyDescent="0.3">
      <c r="A90" t="s">
        <v>84</v>
      </c>
      <c r="F90" s="40"/>
      <c r="G90" s="32"/>
      <c r="H90" s="37">
        <v>14</v>
      </c>
      <c r="I90" s="72"/>
      <c r="J90" s="25"/>
      <c r="K90" s="25"/>
      <c r="L90" s="37">
        <v>4</v>
      </c>
      <c r="M90" s="72"/>
      <c r="N90" s="37">
        <v>2</v>
      </c>
      <c r="O90" s="15"/>
    </row>
    <row r="91" spans="1:15" x14ac:dyDescent="0.3">
      <c r="A91" t="s">
        <v>86</v>
      </c>
      <c r="F91" s="40"/>
      <c r="G91" s="32"/>
      <c r="H91" s="37">
        <v>3</v>
      </c>
      <c r="I91" s="72"/>
      <c r="J91" s="25"/>
      <c r="K91" s="25"/>
      <c r="L91" s="37">
        <v>2</v>
      </c>
      <c r="M91" s="72"/>
      <c r="N91" s="37">
        <v>1</v>
      </c>
      <c r="O91" s="15"/>
    </row>
    <row r="92" spans="1:15" x14ac:dyDescent="0.3">
      <c r="A92" t="s">
        <v>87</v>
      </c>
      <c r="F92" s="40"/>
      <c r="G92" s="32"/>
      <c r="H92" s="37">
        <v>3</v>
      </c>
      <c r="I92" s="72"/>
      <c r="J92" s="25"/>
      <c r="K92" s="25"/>
      <c r="L92" s="37">
        <v>2</v>
      </c>
      <c r="M92" s="72"/>
      <c r="N92" s="37">
        <v>1</v>
      </c>
      <c r="O92" s="15"/>
    </row>
    <row r="93" spans="1:15" x14ac:dyDescent="0.3">
      <c r="A93" t="s">
        <v>62</v>
      </c>
      <c r="F93" s="40"/>
      <c r="G93" s="32"/>
      <c r="H93" s="37" t="s">
        <v>85</v>
      </c>
      <c r="I93" s="72"/>
      <c r="J93" s="25"/>
      <c r="K93" s="25"/>
      <c r="L93" s="37" t="s">
        <v>85</v>
      </c>
      <c r="M93" s="72"/>
      <c r="N93" s="37" t="s">
        <v>85</v>
      </c>
      <c r="O93" s="15"/>
    </row>
    <row r="94" spans="1:15" x14ac:dyDescent="0.3">
      <c r="A94" s="20" t="s">
        <v>63</v>
      </c>
      <c r="F94" s="40"/>
      <c r="G94" s="32"/>
      <c r="H94" s="37">
        <v>5</v>
      </c>
      <c r="I94" s="72"/>
      <c r="J94" s="25"/>
      <c r="K94" s="25"/>
      <c r="L94" s="37">
        <v>2</v>
      </c>
      <c r="M94" s="72"/>
      <c r="N94" s="37">
        <v>1</v>
      </c>
      <c r="O94" s="15"/>
    </row>
    <row r="95" spans="1:15" x14ac:dyDescent="0.3">
      <c r="A95" s="20" t="s">
        <v>64</v>
      </c>
      <c r="F95" s="40"/>
      <c r="G95" s="32"/>
      <c r="H95" s="37">
        <v>5</v>
      </c>
      <c r="I95" s="72">
        <v>7</v>
      </c>
      <c r="J95" s="25"/>
      <c r="K95" s="25"/>
      <c r="L95" s="37">
        <v>3</v>
      </c>
      <c r="M95" s="72"/>
      <c r="N95" s="37">
        <v>1</v>
      </c>
      <c r="O95" s="15"/>
    </row>
    <row r="96" spans="1:15" x14ac:dyDescent="0.3">
      <c r="A96" s="20" t="s">
        <v>65</v>
      </c>
      <c r="F96" s="40"/>
      <c r="G96" s="32"/>
      <c r="H96" s="37">
        <v>5</v>
      </c>
      <c r="I96" s="72">
        <v>6</v>
      </c>
      <c r="J96" s="25"/>
      <c r="K96" s="25"/>
      <c r="L96" s="37">
        <v>3</v>
      </c>
      <c r="M96" s="72"/>
      <c r="N96" s="37">
        <v>2</v>
      </c>
      <c r="O96" s="15"/>
    </row>
    <row r="97" spans="1:15" x14ac:dyDescent="0.3">
      <c r="A97" s="20" t="s">
        <v>66</v>
      </c>
      <c r="F97" s="40"/>
      <c r="G97" s="32"/>
      <c r="H97" s="37">
        <v>10</v>
      </c>
      <c r="I97" s="72"/>
      <c r="J97" s="25"/>
      <c r="K97" s="25"/>
      <c r="L97" s="37">
        <v>6</v>
      </c>
      <c r="M97" s="72"/>
      <c r="N97" s="37">
        <v>3</v>
      </c>
      <c r="O97" s="15"/>
    </row>
    <row r="98" spans="1:15" x14ac:dyDescent="0.3">
      <c r="A98" s="20" t="s">
        <v>67</v>
      </c>
      <c r="F98" s="40"/>
      <c r="G98" s="32"/>
      <c r="H98" s="37">
        <v>5</v>
      </c>
      <c r="I98" s="72"/>
      <c r="J98" s="25"/>
      <c r="K98" s="25"/>
      <c r="L98" s="37">
        <v>2</v>
      </c>
      <c r="M98" s="72"/>
      <c r="N98" s="37">
        <v>1</v>
      </c>
      <c r="O98" s="15"/>
    </row>
    <row r="99" spans="1:15" x14ac:dyDescent="0.3">
      <c r="A99" s="63" t="s">
        <v>81</v>
      </c>
      <c r="F99" s="40"/>
      <c r="G99" s="32"/>
      <c r="H99" s="64">
        <v>12</v>
      </c>
      <c r="I99" s="73"/>
      <c r="J99" s="25"/>
      <c r="K99" s="25"/>
      <c r="L99" s="64">
        <v>6</v>
      </c>
      <c r="M99" s="73"/>
      <c r="N99" s="64">
        <v>3</v>
      </c>
      <c r="O99" s="15"/>
    </row>
    <row r="100" spans="1:15" x14ac:dyDescent="0.3">
      <c r="A100" s="63"/>
      <c r="F100" s="40"/>
      <c r="G100" s="32"/>
      <c r="H100" s="65"/>
      <c r="I100" s="74"/>
      <c r="J100" s="25"/>
      <c r="K100" s="25"/>
      <c r="L100" s="65"/>
      <c r="M100" s="74"/>
      <c r="N100" s="65"/>
      <c r="O100" s="15"/>
    </row>
    <row r="101" spans="1:15" x14ac:dyDescent="0.3">
      <c r="A101" s="20" t="s">
        <v>68</v>
      </c>
      <c r="F101" s="40"/>
      <c r="G101" s="32"/>
      <c r="H101" s="37">
        <v>10</v>
      </c>
      <c r="I101" s="72"/>
      <c r="J101" s="25"/>
      <c r="K101" s="25"/>
      <c r="L101" s="37">
        <v>6</v>
      </c>
      <c r="M101" s="72"/>
      <c r="N101" s="37">
        <v>3</v>
      </c>
      <c r="O101" s="15"/>
    </row>
    <row r="102" spans="1:15" x14ac:dyDescent="0.3">
      <c r="A102" s="20" t="s">
        <v>82</v>
      </c>
      <c r="F102" s="40"/>
      <c r="G102" s="32"/>
      <c r="H102" s="37">
        <v>9</v>
      </c>
      <c r="I102" s="72"/>
      <c r="J102" s="25"/>
      <c r="K102" s="25"/>
      <c r="L102" s="37">
        <v>4</v>
      </c>
      <c r="M102" s="72"/>
      <c r="N102" s="37">
        <v>2</v>
      </c>
      <c r="O102" s="15"/>
    </row>
    <row r="103" spans="1:15" x14ac:dyDescent="0.3">
      <c r="A103" s="1"/>
      <c r="F103" s="40"/>
      <c r="G103" s="32"/>
      <c r="H103" s="37"/>
      <c r="I103" s="72"/>
      <c r="J103" s="25"/>
      <c r="K103" s="25"/>
      <c r="L103" s="37"/>
      <c r="M103" s="72"/>
      <c r="N103" s="37"/>
      <c r="O103" s="15"/>
    </row>
    <row r="104" spans="1:15" x14ac:dyDescent="0.3">
      <c r="A104" s="1"/>
      <c r="F104" s="40"/>
      <c r="G104" s="32"/>
      <c r="H104" s="25"/>
      <c r="I104" s="67"/>
      <c r="J104" s="25"/>
      <c r="K104" s="25"/>
      <c r="L104" s="14"/>
      <c r="M104" s="81"/>
      <c r="N104" s="44"/>
      <c r="O104" s="15"/>
    </row>
    <row r="105" spans="1:15" x14ac:dyDescent="0.3">
      <c r="A105" s="1"/>
      <c r="F105" s="40"/>
      <c r="G105" s="32"/>
      <c r="H105" s="25"/>
      <c r="I105" s="67"/>
      <c r="J105" s="25"/>
      <c r="K105" s="25"/>
      <c r="L105" s="14"/>
      <c r="M105" s="81"/>
      <c r="N105" s="44"/>
      <c r="O105" s="15"/>
    </row>
    <row r="106" spans="1:15" s="1" customFormat="1" ht="15" thickBot="1" x14ac:dyDescent="0.35">
      <c r="A106" s="1" t="s">
        <v>36</v>
      </c>
      <c r="B106" s="11"/>
      <c r="C106" s="31">
        <f>SUM(C4:C50)</f>
        <v>77</v>
      </c>
      <c r="D106" s="11"/>
      <c r="E106" s="11">
        <f>SUM(E4:E62)</f>
        <v>50213</v>
      </c>
      <c r="F106" s="31">
        <f>SUM(F4:F50)</f>
        <v>84074</v>
      </c>
      <c r="G106" s="33"/>
      <c r="H106" s="27">
        <f>SUM(H5:H105)</f>
        <v>244</v>
      </c>
      <c r="I106" s="27">
        <f>SUM(I5:I105)</f>
        <v>47</v>
      </c>
      <c r="J106" s="27"/>
      <c r="K106" s="27">
        <f>SUM(K4:K62)</f>
        <v>115934</v>
      </c>
      <c r="L106" s="12">
        <f>SUM(L5:L103)</f>
        <v>102</v>
      </c>
      <c r="M106" s="82">
        <f>SUM(M5:M105)</f>
        <v>28</v>
      </c>
      <c r="N106" s="12">
        <f>SUM(N5:N103)</f>
        <v>45</v>
      </c>
      <c r="O106" s="13">
        <f>SUM(O5:O50)</f>
        <v>6</v>
      </c>
    </row>
    <row r="108" spans="1:15" x14ac:dyDescent="0.3">
      <c r="F108" s="5" t="s">
        <v>37</v>
      </c>
    </row>
    <row r="109" spans="1:15" x14ac:dyDescent="0.3">
      <c r="A109" t="s">
        <v>147</v>
      </c>
    </row>
    <row r="111" spans="1:15" x14ac:dyDescent="0.3">
      <c r="A111" t="s">
        <v>45</v>
      </c>
    </row>
    <row r="112" spans="1:15" ht="115.2" customHeight="1" x14ac:dyDescent="0.3">
      <c r="A112" s="54" t="s">
        <v>46</v>
      </c>
      <c r="B112" s="54"/>
      <c r="C112" s="17"/>
      <c r="D112" s="17"/>
      <c r="E112" s="17"/>
      <c r="F112" s="17"/>
      <c r="G112" s="17"/>
      <c r="H112" s="17"/>
      <c r="J112" s="17"/>
    </row>
    <row r="113" spans="1:10" x14ac:dyDescent="0.3">
      <c r="A113" s="2"/>
      <c r="B113" s="17"/>
      <c r="C113" s="17"/>
      <c r="D113" s="17"/>
      <c r="E113" s="17"/>
      <c r="F113" s="17"/>
      <c r="G113" s="17"/>
      <c r="H113" s="17"/>
      <c r="J113" s="17"/>
    </row>
    <row r="114" spans="1:10" x14ac:dyDescent="0.3">
      <c r="A114" t="s">
        <v>26</v>
      </c>
    </row>
    <row r="115" spans="1:10" x14ac:dyDescent="0.3">
      <c r="A115" t="s">
        <v>26</v>
      </c>
    </row>
  </sheetData>
  <customSheetViews>
    <customSheetView guid="{34ED2B1C-DB2B-46D2-8A83-9F78DA572260}" showPageBreaks="1" fitToPage="1" printArea="1" hiddenColumns="1">
      <pane xSplit="1" ySplit="3" topLeftCell="B4" activePane="bottomRight" state="frozen"/>
      <selection pane="bottomRight" activeCell="I1" sqref="I1:I1048576"/>
      <pageMargins left="0.23622047244094491" right="0.23622047244094491" top="0.74803149606299213" bottom="0.74803149606299213" header="0.31496062992125984" footer="0.31496062992125984"/>
      <pageSetup paperSize="8" fitToHeight="0" orientation="portrait" r:id="rId1"/>
      <headerFooter>
        <oddHeader>&amp;L&amp;Z&amp;F&amp;C&amp;F</oddHeader>
      </headerFooter>
    </customSheetView>
  </customSheetViews>
  <mergeCells count="20">
    <mergeCell ref="M33:M34"/>
    <mergeCell ref="I48:I50"/>
    <mergeCell ref="I53:I55"/>
    <mergeCell ref="M53:M55"/>
    <mergeCell ref="M48:M50"/>
    <mergeCell ref="A112:B112"/>
    <mergeCell ref="G70:G78"/>
    <mergeCell ref="L2:P2"/>
    <mergeCell ref="H2:K2"/>
    <mergeCell ref="G5:G7"/>
    <mergeCell ref="J5:J7"/>
    <mergeCell ref="K5:K7"/>
    <mergeCell ref="A99:A100"/>
    <mergeCell ref="L99:L100"/>
    <mergeCell ref="N99:N100"/>
    <mergeCell ref="H99:H100"/>
    <mergeCell ref="I5:I8"/>
    <mergeCell ref="I13:I16"/>
    <mergeCell ref="I28:I30"/>
    <mergeCell ref="I33:I35"/>
  </mergeCells>
  <pageMargins left="0.23622047244094491" right="0.23622047244094491" top="0.74803149606299213" bottom="0.74803149606299213" header="0.31496062992125984" footer="0.31496062992125984"/>
  <pageSetup paperSize="8" scale="85" fitToHeight="0" orientation="portrait" r:id="rId2"/>
  <headerFooter>
    <oddHeader>&amp;L&amp;Z&amp;F&amp;C&amp;F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baseColWidth="10" defaultRowHeight="14.4" x14ac:dyDescent="0.3"/>
  <cols>
    <col min="1" max="1" width="31.5546875" customWidth="1"/>
  </cols>
  <sheetData>
    <row r="1" spans="1:6" x14ac:dyDescent="0.3">
      <c r="A1" s="18">
        <v>42646</v>
      </c>
      <c r="B1" t="s">
        <v>71</v>
      </c>
    </row>
    <row r="3" spans="1:6" ht="86.4" x14ac:dyDescent="0.3">
      <c r="B3" s="2" t="s">
        <v>47</v>
      </c>
      <c r="C3" s="2" t="s">
        <v>48</v>
      </c>
      <c r="D3" s="37" t="s">
        <v>79</v>
      </c>
      <c r="E3" s="37" t="s">
        <v>80</v>
      </c>
      <c r="F3" s="38" t="s">
        <v>88</v>
      </c>
    </row>
    <row r="4" spans="1:6" x14ac:dyDescent="0.3">
      <c r="A4" s="1" t="s">
        <v>49</v>
      </c>
      <c r="D4" s="37"/>
      <c r="E4" s="37"/>
      <c r="F4" s="37"/>
    </row>
    <row r="5" spans="1:6" x14ac:dyDescent="0.3">
      <c r="D5" s="37"/>
      <c r="E5" s="37"/>
      <c r="F5" s="37"/>
    </row>
    <row r="6" spans="1:6" x14ac:dyDescent="0.3">
      <c r="A6" t="s">
        <v>18</v>
      </c>
      <c r="D6" s="37"/>
      <c r="E6" s="37"/>
      <c r="F6" s="37"/>
    </row>
    <row r="7" spans="1:6" x14ac:dyDescent="0.3">
      <c r="A7" t="s">
        <v>50</v>
      </c>
      <c r="B7">
        <v>2</v>
      </c>
      <c r="D7" s="37"/>
      <c r="E7" s="37"/>
      <c r="F7" s="37"/>
    </row>
    <row r="8" spans="1:6" x14ac:dyDescent="0.3">
      <c r="A8" t="s">
        <v>19</v>
      </c>
      <c r="D8" s="37"/>
      <c r="E8" s="37"/>
      <c r="F8" s="37"/>
    </row>
    <row r="9" spans="1:6" x14ac:dyDescent="0.3">
      <c r="A9" t="s">
        <v>17</v>
      </c>
      <c r="B9">
        <v>2</v>
      </c>
      <c r="D9" s="37"/>
      <c r="E9" s="37"/>
      <c r="F9" s="37"/>
    </row>
    <row r="10" spans="1:6" x14ac:dyDescent="0.3">
      <c r="A10" t="s">
        <v>11</v>
      </c>
      <c r="B10">
        <v>0</v>
      </c>
      <c r="D10" s="37"/>
      <c r="E10" s="37"/>
      <c r="F10" s="37"/>
    </row>
    <row r="11" spans="1:6" x14ac:dyDescent="0.3">
      <c r="A11" t="s">
        <v>51</v>
      </c>
      <c r="B11">
        <v>0</v>
      </c>
      <c r="D11" s="37"/>
      <c r="E11" s="37"/>
      <c r="F11" s="37"/>
    </row>
    <row r="12" spans="1:6" x14ac:dyDescent="0.3">
      <c r="A12" t="s">
        <v>13</v>
      </c>
      <c r="B12">
        <v>4</v>
      </c>
      <c r="D12" s="37"/>
      <c r="E12" s="37"/>
      <c r="F12" s="37"/>
    </row>
    <row r="13" spans="1:6" x14ac:dyDescent="0.3">
      <c r="D13" s="37"/>
      <c r="E13" s="37"/>
      <c r="F13" s="37"/>
    </row>
    <row r="14" spans="1:6" x14ac:dyDescent="0.3">
      <c r="A14" t="s">
        <v>15</v>
      </c>
      <c r="D14" s="37"/>
      <c r="E14" s="37"/>
      <c r="F14" s="37"/>
    </row>
    <row r="15" spans="1:6" x14ac:dyDescent="0.3">
      <c r="A15" t="s">
        <v>17</v>
      </c>
      <c r="B15">
        <v>3</v>
      </c>
      <c r="D15" s="37"/>
      <c r="E15" s="37"/>
      <c r="F15" s="37"/>
    </row>
    <row r="16" spans="1:6" x14ac:dyDescent="0.3">
      <c r="A16" t="s">
        <v>24</v>
      </c>
      <c r="D16" s="37"/>
      <c r="E16" s="37"/>
      <c r="F16" s="37"/>
    </row>
    <row r="17" spans="1:6" x14ac:dyDescent="0.3">
      <c r="A17" t="s">
        <v>25</v>
      </c>
      <c r="D17" s="37"/>
      <c r="E17" s="37"/>
      <c r="F17" s="37"/>
    </row>
    <row r="18" spans="1:6" x14ac:dyDescent="0.3">
      <c r="D18" s="37"/>
      <c r="E18" s="37"/>
      <c r="F18" s="37"/>
    </row>
    <row r="19" spans="1:6" x14ac:dyDescent="0.3">
      <c r="A19" t="s">
        <v>22</v>
      </c>
      <c r="D19" s="37"/>
      <c r="E19" s="37"/>
      <c r="F19" s="37"/>
    </row>
    <row r="20" spans="1:6" x14ac:dyDescent="0.3">
      <c r="A20" t="s">
        <v>27</v>
      </c>
      <c r="B20">
        <v>2</v>
      </c>
      <c r="D20" s="37"/>
      <c r="E20" s="37"/>
      <c r="F20" s="37"/>
    </row>
    <row r="21" spans="1:6" x14ac:dyDescent="0.3">
      <c r="A21" t="s">
        <v>52</v>
      </c>
      <c r="B21">
        <v>3</v>
      </c>
      <c r="D21" s="37"/>
      <c r="E21" s="37"/>
      <c r="F21" s="37"/>
    </row>
    <row r="22" spans="1:6" x14ac:dyDescent="0.3">
      <c r="A22" t="s">
        <v>53</v>
      </c>
      <c r="B22">
        <v>1</v>
      </c>
      <c r="D22" s="37"/>
      <c r="E22" s="37"/>
      <c r="F22" s="37"/>
    </row>
    <row r="23" spans="1:6" x14ac:dyDescent="0.3">
      <c r="A23" t="s">
        <v>23</v>
      </c>
      <c r="B23" t="s">
        <v>54</v>
      </c>
      <c r="D23" s="37"/>
      <c r="E23" s="37"/>
      <c r="F23" s="37"/>
    </row>
    <row r="24" spans="1:6" x14ac:dyDescent="0.3">
      <c r="D24" s="37"/>
      <c r="E24" s="37"/>
      <c r="F24" s="37"/>
    </row>
    <row r="25" spans="1:6" x14ac:dyDescent="0.3">
      <c r="A25" t="s">
        <v>55</v>
      </c>
      <c r="B25">
        <v>2</v>
      </c>
      <c r="C25">
        <f>SUM(B7:B25)</f>
        <v>19</v>
      </c>
      <c r="D25" s="37"/>
      <c r="E25" s="37"/>
      <c r="F25" s="37"/>
    </row>
    <row r="26" spans="1:6" x14ac:dyDescent="0.3">
      <c r="A26" t="s">
        <v>21</v>
      </c>
      <c r="D26" s="37" t="s">
        <v>85</v>
      </c>
      <c r="E26" s="37"/>
      <c r="F26" s="37"/>
    </row>
    <row r="27" spans="1:6" x14ac:dyDescent="0.3">
      <c r="A27" t="s">
        <v>56</v>
      </c>
      <c r="B27">
        <v>15</v>
      </c>
      <c r="D27" s="37"/>
      <c r="E27" s="37"/>
      <c r="F27" s="37"/>
    </row>
    <row r="28" spans="1:6" x14ac:dyDescent="0.3">
      <c r="A28" t="s">
        <v>57</v>
      </c>
      <c r="B28">
        <v>1</v>
      </c>
      <c r="D28" s="37"/>
      <c r="E28" s="37"/>
      <c r="F28" s="37"/>
    </row>
    <row r="29" spans="1:6" x14ac:dyDescent="0.3">
      <c r="D29" s="37"/>
      <c r="E29" s="37"/>
      <c r="F29" s="37"/>
    </row>
    <row r="30" spans="1:6" x14ac:dyDescent="0.3">
      <c r="A30" t="s">
        <v>58</v>
      </c>
      <c r="B30">
        <v>4</v>
      </c>
      <c r="D30" s="37"/>
      <c r="E30" s="37"/>
      <c r="F30" s="37"/>
    </row>
    <row r="31" spans="1:6" x14ac:dyDescent="0.3">
      <c r="D31" s="37"/>
      <c r="E31" s="37"/>
      <c r="F31" s="37"/>
    </row>
    <row r="32" spans="1:6" x14ac:dyDescent="0.3">
      <c r="A32" t="s">
        <v>59</v>
      </c>
      <c r="B32">
        <v>4</v>
      </c>
      <c r="D32" s="37"/>
      <c r="E32" s="37"/>
      <c r="F32" s="37"/>
    </row>
    <row r="33" spans="1:6" x14ac:dyDescent="0.3">
      <c r="D33" s="37"/>
      <c r="E33" s="37"/>
      <c r="F33" s="37"/>
    </row>
    <row r="34" spans="1:6" x14ac:dyDescent="0.3">
      <c r="A34" t="s">
        <v>60</v>
      </c>
      <c r="B34">
        <v>2</v>
      </c>
      <c r="D34" s="37"/>
      <c r="E34" s="37"/>
      <c r="F34" s="37"/>
    </row>
    <row r="35" spans="1:6" x14ac:dyDescent="0.3">
      <c r="B35" t="s">
        <v>26</v>
      </c>
      <c r="C35">
        <f>SUM(B7:B34)</f>
        <v>45</v>
      </c>
      <c r="D35" s="37"/>
      <c r="E35" s="37"/>
      <c r="F35" s="37"/>
    </row>
    <row r="36" spans="1:6" x14ac:dyDescent="0.3">
      <c r="D36" s="37"/>
      <c r="E36" s="37"/>
      <c r="F36" s="37"/>
    </row>
    <row r="37" spans="1:6" x14ac:dyDescent="0.3">
      <c r="A37" s="1" t="s">
        <v>70</v>
      </c>
      <c r="D37" s="37"/>
      <c r="E37" s="37"/>
      <c r="F37" s="37"/>
    </row>
    <row r="38" spans="1:6" x14ac:dyDescent="0.3">
      <c r="A38" t="s">
        <v>21</v>
      </c>
      <c r="D38" s="37" t="s">
        <v>85</v>
      </c>
      <c r="E38" s="37"/>
      <c r="F38" s="37"/>
    </row>
    <row r="39" spans="1:6" x14ac:dyDescent="0.3">
      <c r="A39" s="20" t="s">
        <v>83</v>
      </c>
      <c r="B39">
        <v>8</v>
      </c>
      <c r="D39" s="37">
        <v>4</v>
      </c>
      <c r="E39" s="37">
        <v>2</v>
      </c>
      <c r="F39" s="37">
        <v>8</v>
      </c>
    </row>
    <row r="40" spans="1:6" x14ac:dyDescent="0.3">
      <c r="A40" t="s">
        <v>61</v>
      </c>
      <c r="B40">
        <v>2</v>
      </c>
      <c r="D40" s="37"/>
      <c r="E40" s="37"/>
      <c r="F40" s="37"/>
    </row>
    <row r="41" spans="1:6" x14ac:dyDescent="0.3">
      <c r="A41" t="s">
        <v>84</v>
      </c>
      <c r="B41">
        <v>4</v>
      </c>
      <c r="D41" s="37">
        <v>4</v>
      </c>
      <c r="E41" s="37">
        <v>2</v>
      </c>
      <c r="F41" s="37">
        <v>14</v>
      </c>
    </row>
    <row r="42" spans="1:6" x14ac:dyDescent="0.3">
      <c r="A42" t="s">
        <v>86</v>
      </c>
      <c r="D42" s="37">
        <v>2</v>
      </c>
      <c r="E42" s="37">
        <v>1</v>
      </c>
      <c r="F42" s="37">
        <v>3</v>
      </c>
    </row>
    <row r="43" spans="1:6" x14ac:dyDescent="0.3">
      <c r="A43" t="s">
        <v>87</v>
      </c>
      <c r="D43" s="37">
        <v>2</v>
      </c>
      <c r="E43" s="37">
        <v>1</v>
      </c>
      <c r="F43" s="37">
        <v>3</v>
      </c>
    </row>
    <row r="44" spans="1:6" x14ac:dyDescent="0.3">
      <c r="A44" t="s">
        <v>62</v>
      </c>
      <c r="D44" s="37" t="s">
        <v>85</v>
      </c>
      <c r="E44" s="37" t="s">
        <v>85</v>
      </c>
      <c r="F44" s="37" t="s">
        <v>85</v>
      </c>
    </row>
    <row r="45" spans="1:6" x14ac:dyDescent="0.3">
      <c r="A45" s="20" t="s">
        <v>63</v>
      </c>
      <c r="B45" s="20">
        <v>3</v>
      </c>
      <c r="C45">
        <v>1</v>
      </c>
      <c r="D45" s="37">
        <v>2</v>
      </c>
      <c r="E45" s="37">
        <v>1</v>
      </c>
      <c r="F45" s="37">
        <v>5</v>
      </c>
    </row>
    <row r="46" spans="1:6" x14ac:dyDescent="0.3">
      <c r="A46" s="20" t="s">
        <v>64</v>
      </c>
      <c r="B46">
        <v>3</v>
      </c>
      <c r="D46" s="37">
        <v>3</v>
      </c>
      <c r="E46" s="37">
        <v>1</v>
      </c>
      <c r="F46" s="37">
        <v>5</v>
      </c>
    </row>
    <row r="47" spans="1:6" x14ac:dyDescent="0.3">
      <c r="A47" s="20" t="s">
        <v>65</v>
      </c>
      <c r="B47">
        <v>6</v>
      </c>
      <c r="D47" s="37">
        <v>3</v>
      </c>
      <c r="E47" s="37">
        <v>2</v>
      </c>
      <c r="F47" s="37">
        <v>5</v>
      </c>
    </row>
    <row r="48" spans="1:6" x14ac:dyDescent="0.3">
      <c r="A48" s="20" t="s">
        <v>66</v>
      </c>
      <c r="B48">
        <v>3</v>
      </c>
      <c r="D48" s="37">
        <v>6</v>
      </c>
      <c r="E48" s="37">
        <v>3</v>
      </c>
      <c r="F48" s="37">
        <v>10</v>
      </c>
    </row>
    <row r="49" spans="1:6" x14ac:dyDescent="0.3">
      <c r="A49" s="20" t="s">
        <v>67</v>
      </c>
      <c r="B49">
        <v>2</v>
      </c>
      <c r="D49" s="37">
        <v>2</v>
      </c>
      <c r="E49" s="37">
        <v>1</v>
      </c>
      <c r="F49" s="37">
        <v>5</v>
      </c>
    </row>
    <row r="50" spans="1:6" x14ac:dyDescent="0.3">
      <c r="A50" s="63" t="s">
        <v>81</v>
      </c>
      <c r="B50">
        <v>2</v>
      </c>
      <c r="D50" s="64">
        <v>6</v>
      </c>
      <c r="E50" s="64">
        <v>3</v>
      </c>
      <c r="F50" s="64">
        <v>12</v>
      </c>
    </row>
    <row r="51" spans="1:6" x14ac:dyDescent="0.3">
      <c r="A51" s="63"/>
      <c r="B51">
        <v>4</v>
      </c>
      <c r="D51" s="65"/>
      <c r="E51" s="65"/>
      <c r="F51" s="65"/>
    </row>
    <row r="52" spans="1:6" x14ac:dyDescent="0.3">
      <c r="A52" s="20" t="s">
        <v>68</v>
      </c>
      <c r="B52">
        <v>8</v>
      </c>
      <c r="D52" s="37">
        <v>6</v>
      </c>
      <c r="E52" s="37">
        <v>3</v>
      </c>
      <c r="F52" s="37">
        <v>10</v>
      </c>
    </row>
    <row r="53" spans="1:6" x14ac:dyDescent="0.3">
      <c r="A53" s="20" t="s">
        <v>82</v>
      </c>
      <c r="B53">
        <v>2</v>
      </c>
      <c r="C53" s="19">
        <f>SUM(B39:B53)</f>
        <v>47</v>
      </c>
      <c r="D53" s="37">
        <v>4</v>
      </c>
      <c r="E53" s="37">
        <v>2</v>
      </c>
      <c r="F53" s="37">
        <v>9</v>
      </c>
    </row>
    <row r="54" spans="1:6" x14ac:dyDescent="0.3">
      <c r="B54">
        <f>SUM(B6:B53)</f>
        <v>92</v>
      </c>
      <c r="D54" s="37"/>
      <c r="E54" s="37"/>
      <c r="F54" s="37"/>
    </row>
    <row r="55" spans="1:6" x14ac:dyDescent="0.3">
      <c r="D55">
        <f>SUM(D39:D54)</f>
        <v>44</v>
      </c>
      <c r="E55">
        <f>SUM(E39:E54)</f>
        <v>22</v>
      </c>
      <c r="F55">
        <f>SUM(F39:F54)</f>
        <v>89</v>
      </c>
    </row>
    <row r="56" spans="1:6" x14ac:dyDescent="0.3">
      <c r="E56">
        <f>D55+E55</f>
        <v>66</v>
      </c>
    </row>
  </sheetData>
  <customSheetViews>
    <customSheetView guid="{34ED2B1C-DB2B-46D2-8A83-9F78DA572260}">
      <pane xSplit="3" ySplit="3" topLeftCell="D4" activePane="bottomRight" state="frozen"/>
      <selection pane="bottomRight"/>
      <pageMargins left="0.7" right="0.7" top="0.75" bottom="0.75" header="0.3" footer="0.3"/>
      <pageSetup paperSize="9" orientation="portrait" r:id="rId1"/>
    </customSheetView>
  </customSheetViews>
  <mergeCells count="4">
    <mergeCell ref="A50:A51"/>
    <mergeCell ref="D50:D51"/>
    <mergeCell ref="E50:E51"/>
    <mergeCell ref="F50:F51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workbookViewId="0">
      <selection activeCell="B11" sqref="B11"/>
    </sheetView>
  </sheetViews>
  <sheetFormatPr baseColWidth="10" defaultRowHeight="14.4" x14ac:dyDescent="0.3"/>
  <cols>
    <col min="1" max="1" width="26.5546875" style="2" bestFit="1" customWidth="1"/>
  </cols>
  <sheetData>
    <row r="2" spans="1:5" x14ac:dyDescent="0.3">
      <c r="A2" s="49">
        <v>43034</v>
      </c>
      <c r="C2" s="1"/>
      <c r="D2" s="1"/>
      <c r="E2" s="1"/>
    </row>
    <row r="3" spans="1:5" ht="28.8" x14ac:dyDescent="0.3">
      <c r="A3" s="50" t="s">
        <v>145</v>
      </c>
      <c r="B3" s="48" t="s">
        <v>140</v>
      </c>
      <c r="C3" s="47" t="s">
        <v>137</v>
      </c>
      <c r="D3" s="47" t="s">
        <v>138</v>
      </c>
      <c r="E3" s="47" t="s">
        <v>139</v>
      </c>
    </row>
    <row r="4" spans="1:5" x14ac:dyDescent="0.3">
      <c r="A4" s="47" t="s">
        <v>142</v>
      </c>
      <c r="B4" s="48"/>
      <c r="C4" s="47"/>
      <c r="D4" s="47"/>
      <c r="E4" s="47"/>
    </row>
    <row r="5" spans="1:5" ht="19.95" customHeight="1" x14ac:dyDescent="0.3">
      <c r="A5" s="50" t="s">
        <v>134</v>
      </c>
      <c r="B5" s="46">
        <v>4</v>
      </c>
      <c r="C5" s="46">
        <v>4</v>
      </c>
      <c r="D5" s="46">
        <v>6</v>
      </c>
      <c r="E5" s="46">
        <v>2</v>
      </c>
    </row>
    <row r="6" spans="1:5" ht="19.95" customHeight="1" x14ac:dyDescent="0.3">
      <c r="A6" s="50" t="s">
        <v>135</v>
      </c>
      <c r="B6" s="46">
        <v>1</v>
      </c>
      <c r="C6" s="46">
        <v>1</v>
      </c>
      <c r="D6" s="46">
        <v>1</v>
      </c>
      <c r="E6" s="46">
        <v>0</v>
      </c>
    </row>
    <row r="7" spans="1:5" ht="19.95" customHeight="1" x14ac:dyDescent="0.3">
      <c r="A7" s="50" t="s">
        <v>136</v>
      </c>
      <c r="B7" s="46">
        <v>1</v>
      </c>
      <c r="C7" s="46">
        <v>1</v>
      </c>
      <c r="D7" s="46">
        <v>1</v>
      </c>
      <c r="E7" s="46">
        <v>0</v>
      </c>
    </row>
    <row r="8" spans="1:5" ht="37.200000000000003" customHeight="1" x14ac:dyDescent="0.3">
      <c r="A8" s="51" t="s">
        <v>141</v>
      </c>
      <c r="B8" s="52">
        <v>1</v>
      </c>
      <c r="C8" s="52">
        <v>1</v>
      </c>
      <c r="D8" s="52">
        <v>1</v>
      </c>
      <c r="E8" s="46"/>
    </row>
    <row r="9" spans="1:5" ht="19.95" customHeight="1" x14ac:dyDescent="0.3">
      <c r="A9" s="45" t="s">
        <v>143</v>
      </c>
    </row>
    <row r="10" spans="1:5" ht="19.95" customHeight="1" x14ac:dyDescent="0.3">
      <c r="A10" s="2" t="s">
        <v>144</v>
      </c>
      <c r="C10">
        <v>2</v>
      </c>
    </row>
    <row r="11" spans="1:5" x14ac:dyDescent="0.3">
      <c r="A11" s="2" t="s">
        <v>146</v>
      </c>
    </row>
  </sheetData>
  <customSheetViews>
    <customSheetView guid="{34ED2B1C-DB2B-46D2-8A83-9F78DA572260}">
      <selection activeCell="B11" sqref="B1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RJ + electricité rdch-1ER</vt:lpstr>
      <vt:lpstr>rj 45</vt:lpstr>
      <vt:lpstr>evacuation </vt:lpstr>
      <vt:lpstr>'RJ + electricité rdch-1ER'!Impression_des_titres</vt:lpstr>
      <vt:lpstr>'RJ + electricité rdch-1ER'!Zone_d_impression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2018-02-28T14:11:21Z</cp:lastPrinted>
  <dcterms:created xsi:type="dcterms:W3CDTF">2016-09-30T12:57:30Z</dcterms:created>
  <dcterms:modified xsi:type="dcterms:W3CDTF">2018-02-28T18:56:40Z</dcterms:modified>
</cp:coreProperties>
</file>